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p" sheetId="1" state="visible" r:id="rId3"/>
    <sheet name="Budget" sheetId="2" state="visible" r:id="rId4"/>
    <sheet name="Itinerary" sheetId="3" state="visible" r:id="rId5"/>
    <sheet name="Bookings" sheetId="4" state="visible" r:id="rId6"/>
    <sheet name="Packing List" sheetId="5" state="visible" r:id="rId7"/>
    <sheet name="Expenses" sheetId="6" state="visible" r:id="rId8"/>
    <sheet name="Rates" sheetId="7" state="visible" r:id="rId9"/>
  </sheets>
  <definedNames>
    <definedName function="false" hidden="false" localSheetId="3" name="_xlnm.Print_Area" vbProcedure="false">Bookings!$A$1:$L$40</definedName>
    <definedName function="false" hidden="false" localSheetId="5" name="_xlnm.Print_Area" vbProcedure="false">Expenses!$A$1:$H$54</definedName>
    <definedName function="false" hidden="false" localSheetId="2" name="_xlnm.Print_Area" vbProcedure="false">Itinerary!$A$1:$H$54</definedName>
    <definedName function="false" hidden="false" localSheetId="4" name="_xlnm.Print_Area" vbProcedure="false">'Packing List'!$A$1:$E$60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<sst xmlns="http://schemas.openxmlformats.org/spreadsheetml/2006/main" count="245" uniqueCount="199">
  <si>
    <t xml:space="preserve">Travel Budget Planner</t>
  </si>
  <si>
    <t xml:space="preserve">A free template from The Travel Tom</t>
  </si>
  <si>
    <t xml:space="preserve">1. Your trip</t>
  </si>
  <si>
    <t xml:space="preserve">Trip name</t>
  </si>
  <si>
    <t xml:space="preserve">Dubai long weekend (example)</t>
  </si>
  <si>
    <t xml:space="preserve">Type over the blue cells. Everything else calculates itself.</t>
  </si>
  <si>
    <t xml:space="preserve">Destination</t>
  </si>
  <si>
    <t xml:space="preserve">Dubai, UAE (example)</t>
  </si>
  <si>
    <t xml:space="preserve">Start date</t>
  </si>
  <si>
    <t xml:space="preserve">End date</t>
  </si>
  <si>
    <t xml:space="preserve">Travellers</t>
  </si>
  <si>
    <t xml:space="preserve">Home currency (3-letter code)</t>
  </si>
  <si>
    <t xml:space="preserve">EUR</t>
  </si>
  <si>
    <t xml:space="preserve">Enter a code such as EUR, USD or GBP. All totals are shown in this currency.</t>
  </si>
  <si>
    <t xml:space="preserve">Total trip budget</t>
  </si>
  <si>
    <t xml:space="preserve">Your overall limit. The Budget sheet compares it with your plan and your spending.</t>
  </si>
  <si>
    <t xml:space="preserve">Trip at a glance</t>
  </si>
  <si>
    <t xml:space="preserve">Trip length (days)</t>
  </si>
  <si>
    <t xml:space="preserve">Total planned</t>
  </si>
  <si>
    <t xml:space="preserve">Total spent so far</t>
  </si>
  <si>
    <t xml:space="preserve">Money left (budget minus spent)</t>
  </si>
  <si>
    <t xml:space="preserve">Turns red when you are over your total budget.</t>
  </si>
  <si>
    <t xml:space="preserve">Spent per person</t>
  </si>
  <si>
    <t xml:space="preserve">Spent per day</t>
  </si>
  <si>
    <t xml:space="preserve">2. How to use it</t>
  </si>
  <si>
    <t xml:space="preserve">Step 1</t>
  </si>
  <si>
    <t xml:space="preserve">Fill in your trip details above.</t>
  </si>
  <si>
    <t xml:space="preserve">Step 2</t>
  </si>
  <si>
    <t xml:space="preserve">Budget: type a planned amount for each category.</t>
  </si>
  <si>
    <t xml:space="preserve">Step 3</t>
  </si>
  <si>
    <t xml:space="preserve">Itinerary: add one row per activity, with the day number.</t>
  </si>
  <si>
    <t xml:space="preserve">Step 4</t>
  </si>
  <si>
    <t xml:space="preserve">Bookings: keep every confirmation number and cancellation date in one place.</t>
  </si>
  <si>
    <t xml:space="preserve">Step 5</t>
  </si>
  <si>
    <t xml:space="preserve">Packing List: tick items as you pack them, and add your own.</t>
  </si>
  <si>
    <t xml:space="preserve">Step 6</t>
  </si>
  <si>
    <t xml:space="preserve">Rates: enter exchange rates for any foreign currency you will pay in.</t>
  </si>
  <si>
    <t xml:space="preserve">Step 7</t>
  </si>
  <si>
    <t xml:space="preserve">Expenses: log every purchase. Budget and the trip summary update by themselves.</t>
  </si>
  <si>
    <t xml:space="preserve">3. Colour guide</t>
  </si>
  <si>
    <t xml:space="preserve">Blue text on yellow</t>
  </si>
  <si>
    <t xml:space="preserve">Cells you can edit.</t>
  </si>
  <si>
    <t xml:space="preserve">Black text</t>
  </si>
  <si>
    <t xml:space="preserve">Formulas. Leave them alone.</t>
  </si>
  <si>
    <t xml:space="preserve">Note: the trip details, planned amounts, exchange rates and the example rows on Itinerary, Bookings and Expenses are examples. Replace or delete them before you start.</t>
  </si>
  <si>
    <t xml:space="preserve">Budget vs actual</t>
  </si>
  <si>
    <t xml:space="preserve">Category</t>
  </si>
  <si>
    <t xml:space="preserve">Planned</t>
  </si>
  <si>
    <t xml:space="preserve">Spent</t>
  </si>
  <si>
    <t xml:space="preserve">Difference</t>
  </si>
  <si>
    <t xml:space="preserve">% of total plan</t>
  </si>
  <si>
    <t xml:space="preserve">Flights</t>
  </si>
  <si>
    <t xml:space="preserve">Accommodation</t>
  </si>
  <si>
    <t xml:space="preserve">Local transport</t>
  </si>
  <si>
    <t xml:space="preserve">Food &amp; drinks</t>
  </si>
  <si>
    <t xml:space="preserve">Activities &amp; tickets</t>
  </si>
  <si>
    <t xml:space="preserve">Travel insurance</t>
  </si>
  <si>
    <t xml:space="preserve">Visas &amp; fees</t>
  </si>
  <si>
    <t xml:space="preserve">eSIM &amp; mobile data</t>
  </si>
  <si>
    <t xml:space="preserve">Shopping &amp; souvenirs</t>
  </si>
  <si>
    <t xml:space="preserve">Other &amp; buffer</t>
  </si>
  <si>
    <t xml:space="preserve">Total</t>
  </si>
  <si>
    <t xml:space="preserve">Spent in categories not listed above</t>
  </si>
  <si>
    <t xml:space="preserve">Difference = planned minus spent. A negative number (red) means you are over that category.</t>
  </si>
  <si>
    <t xml:space="preserve">You can rename the categories in column A. The Expenses dropdown follows automatically.</t>
  </si>
  <si>
    <t xml:space="preserve">Day-by-day itinerary</t>
  </si>
  <si>
    <t xml:space="preserve">Type the day number (1 is your first day). The date fills in from your start date on the Trip sheet.</t>
  </si>
  <si>
    <t xml:space="preserve">The first three rows are examples. Delete their contents when you start.</t>
  </si>
  <si>
    <t xml:space="preserve">Day</t>
  </si>
  <si>
    <t xml:space="preserve">Date</t>
  </si>
  <si>
    <t xml:space="preserve">Time</t>
  </si>
  <si>
    <t xml:space="preserve">Activity or place</t>
  </si>
  <si>
    <t xml:space="preserve">Type</t>
  </si>
  <si>
    <t xml:space="preserve">Booked?</t>
  </si>
  <si>
    <t xml:space="preserve">Est. cost</t>
  </si>
  <si>
    <t xml:space="preserve">Notes</t>
  </si>
  <si>
    <t xml:space="preserve">Est. cost total</t>
  </si>
  <si>
    <t xml:space="preserve">09:00</t>
  </si>
  <si>
    <t xml:space="preserve">Burj Khalifa, At the Top (example)</t>
  </si>
  <si>
    <t xml:space="preserve">Sightseeing</t>
  </si>
  <si>
    <t xml:space="preserve">Yes</t>
  </si>
  <si>
    <t xml:space="preserve">Sunset slot is popular</t>
  </si>
  <si>
    <t xml:space="preserve">Activities not booked</t>
  </si>
  <si>
    <t xml:space="preserve">19:00</t>
  </si>
  <si>
    <t xml:space="preserve">Dubai Fountain and dinner (example)</t>
  </si>
  <si>
    <t xml:space="preserve">Food</t>
  </si>
  <si>
    <t xml:space="preserve">No</t>
  </si>
  <si>
    <t xml:space="preserve">10:00</t>
  </si>
  <si>
    <t xml:space="preserve">JBR beach and The Walk (example)</t>
  </si>
  <si>
    <t xml:space="preserve">Beach</t>
  </si>
  <si>
    <t xml:space="preserve">Bookings and reservations</t>
  </si>
  <si>
    <t xml:space="preserve">Keep every confirmation number and cancellation deadline in one place. Costs convert to your home currency using the Rates sheet.</t>
  </si>
  <si>
    <t xml:space="preserve">The first two rows are examples. Delete their contents when you start.</t>
  </si>
  <si>
    <t xml:space="preserve">Provider / name</t>
  </si>
  <si>
    <t xml:space="preserve">Confirmation no.</t>
  </si>
  <si>
    <t xml:space="preserve">From</t>
  </si>
  <si>
    <t xml:space="preserve">To</t>
  </si>
  <si>
    <t xml:space="preserve">Cost</t>
  </si>
  <si>
    <t xml:space="preserve">Currency</t>
  </si>
  <si>
    <t xml:space="preserve">Cost in home currency</t>
  </si>
  <si>
    <t xml:space="preserve">Status</t>
  </si>
  <si>
    <t xml:space="preserve">Free cancellation until</t>
  </si>
  <si>
    <t xml:space="preserve">Link or contact</t>
  </si>
  <si>
    <t xml:space="preserve">Bookings (not cancelled)</t>
  </si>
  <si>
    <t xml:space="preserve">Flight</t>
  </si>
  <si>
    <t xml:space="preserve">Example Airline, VNO to DXB</t>
  </si>
  <si>
    <t xml:space="preserve">ABC123 (example)</t>
  </si>
  <si>
    <t xml:space="preserve">Booked</t>
  </si>
  <si>
    <t xml:space="preserve">example.com/manage-booking</t>
  </si>
  <si>
    <t xml:space="preserve">Hand luggage only</t>
  </si>
  <si>
    <t xml:space="preserve">Total cost (not cancelled)</t>
  </si>
  <si>
    <t xml:space="preserve">Hotel</t>
  </si>
  <si>
    <t xml:space="preserve">Example Hotel Marina</t>
  </si>
  <si>
    <t xml:space="preserve">HTL-4567 (example)</t>
  </si>
  <si>
    <t xml:space="preserve">AED</t>
  </si>
  <si>
    <t xml:space="preserve">+971 4 000 0000</t>
  </si>
  <si>
    <t xml:space="preserve">Breakfast included</t>
  </si>
  <si>
    <t xml:space="preserve">Still pending</t>
  </si>
  <si>
    <t xml:space="preserve">Packing list</t>
  </si>
  <si>
    <t xml:space="preserve">Mark Yes in the Packed column as you go. Add your own items in the empty rows at the bottom.</t>
  </si>
  <si>
    <t xml:space="preserve">Item</t>
  </si>
  <si>
    <t xml:space="preserve">Qty</t>
  </si>
  <si>
    <t xml:space="preserve">Packed?</t>
  </si>
  <si>
    <t xml:space="preserve">Items on the list</t>
  </si>
  <si>
    <t xml:space="preserve">Documents</t>
  </si>
  <si>
    <t xml:space="preserve">Passport or ID card</t>
  </si>
  <si>
    <t xml:space="preserve">Check it is valid for the whole trip</t>
  </si>
  <si>
    <t xml:space="preserve">Packed</t>
  </si>
  <si>
    <t xml:space="preserve">Boarding passes or e-tickets</t>
  </si>
  <si>
    <t xml:space="preserve">Progress</t>
  </si>
  <si>
    <t xml:space="preserve">Hotel booking confirmations</t>
  </si>
  <si>
    <t xml:space="preserve">Travel insurance details</t>
  </si>
  <si>
    <t xml:space="preserve">The items listed are a general starting point. Adjust them to your destination, season and trip length.</t>
  </si>
  <si>
    <t xml:space="preserve">Visa or entry documents if needed</t>
  </si>
  <si>
    <t xml:space="preserve">Money</t>
  </si>
  <si>
    <t xml:space="preserve">Bank card</t>
  </si>
  <si>
    <t xml:space="preserve">Bring a backup card</t>
  </si>
  <si>
    <t xml:space="preserve">Some cash in local currency</t>
  </si>
  <si>
    <t xml:space="preserve">Electronics</t>
  </si>
  <si>
    <t xml:space="preserve">Phone and charger</t>
  </si>
  <si>
    <t xml:space="preserve">Power bank</t>
  </si>
  <si>
    <t xml:space="preserve">Carry it in hand luggage</t>
  </si>
  <si>
    <t xml:space="preserve">Plug adapter</t>
  </si>
  <si>
    <t xml:space="preserve">Check the socket type at your destination</t>
  </si>
  <si>
    <t xml:space="preserve">Headphones</t>
  </si>
  <si>
    <t xml:space="preserve">eSIM installed</t>
  </si>
  <si>
    <t xml:space="preserve">Set it up before you fly</t>
  </si>
  <si>
    <t xml:space="preserve">Clothing</t>
  </si>
  <si>
    <t xml:space="preserve">T-shirts or tops</t>
  </si>
  <si>
    <t xml:space="preserve">Trousers or shorts</t>
  </si>
  <si>
    <t xml:space="preserve">Light jacket or sweater</t>
  </si>
  <si>
    <t xml:space="preserve">Underwear and socks</t>
  </si>
  <si>
    <t xml:space="preserve">Sleepwear</t>
  </si>
  <si>
    <t xml:space="preserve">Swimwear</t>
  </si>
  <si>
    <t xml:space="preserve">Comfortable walking shoes</t>
  </si>
  <si>
    <t xml:space="preserve">Modest outfit for mosques or temples</t>
  </si>
  <si>
    <t xml:space="preserve">Shoulders and knees covered</t>
  </si>
  <si>
    <t xml:space="preserve">Toiletries</t>
  </si>
  <si>
    <t xml:space="preserve">Toothbrush and toothpaste</t>
  </si>
  <si>
    <t xml:space="preserve">Deodorant</t>
  </si>
  <si>
    <t xml:space="preserve">Shampoo and body wash</t>
  </si>
  <si>
    <t xml:space="preserve">Travel sizes for hand luggage</t>
  </si>
  <si>
    <t xml:space="preserve">Sunscreen</t>
  </si>
  <si>
    <t xml:space="preserve">Health</t>
  </si>
  <si>
    <t xml:space="preserve">Personal medication</t>
  </si>
  <si>
    <t xml:space="preserve">Keep it in the original packaging</t>
  </si>
  <si>
    <t xml:space="preserve">Basic first aid kit</t>
  </si>
  <si>
    <t xml:space="preserve">Hand sanitiser</t>
  </si>
  <si>
    <t xml:space="preserve">Extras</t>
  </si>
  <si>
    <t xml:space="preserve">Reusable water bottle</t>
  </si>
  <si>
    <t xml:space="preserve">Day backpack</t>
  </si>
  <si>
    <t xml:space="preserve">Sunglasses</t>
  </si>
  <si>
    <t xml:space="preserve">Book or e-reader</t>
  </si>
  <si>
    <t xml:space="preserve">Expense log</t>
  </si>
  <si>
    <t xml:space="preserve">One row per purchase. Pick the category and currency from the dropdowns. The home-currency amount is calculated for you.</t>
  </si>
  <si>
    <t xml:space="preserve">Description</t>
  </si>
  <si>
    <t xml:space="preserve">Amount</t>
  </si>
  <si>
    <t xml:space="preserve">Paid by</t>
  </si>
  <si>
    <t xml:space="preserve">Amount in home currency</t>
  </si>
  <si>
    <t xml:space="preserve">Total spent</t>
  </si>
  <si>
    <t xml:space="preserve">Flight Vilnius to Dubai (example)</t>
  </si>
  <si>
    <t xml:space="preserve">Traveller 1</t>
  </si>
  <si>
    <t xml:space="preserve">Booked early</t>
  </si>
  <si>
    <t xml:space="preserve">Hotel, 3 nights (example)</t>
  </si>
  <si>
    <t xml:space="preserve">Paid at check-in</t>
  </si>
  <si>
    <t xml:space="preserve">Dinner at the marina (example)</t>
  </si>
  <si>
    <t xml:space="preserve">Traveller 2</t>
  </si>
  <si>
    <t xml:space="preserve">Exchange rates</t>
  </si>
  <si>
    <t xml:space="preserve">How much 1 unit of the currency is worth in your home currency. Update these before you travel.</t>
  </si>
  <si>
    <t xml:space="preserve">The rates below are illustrative examples only. Check a current rate on your bank or card app.</t>
  </si>
  <si>
    <t xml:space="preserve">Currency code</t>
  </si>
  <si>
    <t xml:space="preserve">1 unit equals (in home currency)</t>
  </si>
  <si>
    <t xml:space="preserve">Note</t>
  </si>
  <si>
    <t xml:space="preserve">Your home currency. Always 1.</t>
  </si>
  <si>
    <t xml:space="preserve">USD</t>
  </si>
  <si>
    <t xml:space="preserve">Example rate</t>
  </si>
  <si>
    <t xml:space="preserve">GBP</t>
  </si>
  <si>
    <t xml:space="preserve">CHF</t>
  </si>
  <si>
    <t xml:space="preserve">TRY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</si>
</sst>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 mmm\ yyyy"/>
    <numFmt numFmtId="166" formatCode="0"/>
    <numFmt numFmtId="167" formatCode="#,##0.00"/>
    <numFmt numFmtId="168" formatCode="#,##0.00;[RED]\-#,##0.00;\-"/>
    <numFmt numFmtId="169" formatCode="0.0%;\-0.0%;\-"/>
    <numFmt numFmtId="170" formatCode="ddd\ dd\ mmm"/>
    <numFmt numFmtId="171" formatCode="0%"/>
    <numFmt numFmtId="172" formatCode="0.0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3A56"/>
      <name val="Arial"/>
      <family val="0"/>
      <charset val="1"/>
    </font>
    <font>
      <u val="single"/>
      <sz val="11"/>
      <color rgb="FF32A8DD"/>
      <name val="Arial"/>
      <family val="0"/>
      <charset val="1"/>
    </font>
    <font>
      <b val="true"/>
      <sz val="13"/>
      <color rgb="FF1F3A5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32A8DD"/>
      <name val="Arial"/>
      <family val="0"/>
      <charset val="1"/>
    </font>
    <font>
      <b val="true"/>
      <sz val="16"/>
      <color rgb="FF1F3A5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3F4F6"/>
        <bgColor rgb="FFEAF5FB"/>
      </patternFill>
    </fill>
    <fill>
      <patternFill patternType="solid">
        <fgColor rgb="FFFFF9DB"/>
        <bgColor rgb="FFF3F4F6"/>
      </patternFill>
    </fill>
    <fill>
      <patternFill patternType="solid">
        <fgColor rgb="FF1F3A56"/>
        <bgColor rgb="FF003366"/>
      </patternFill>
    </fill>
    <fill>
      <patternFill patternType="solid">
        <fgColor rgb="FFEAF5FB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  <border diagonalUp="false" diagonalDown="false">
      <left style="thin">
        <color rgb="FFD0D5DB"/>
      </left>
      <right style="thin">
        <color rgb="FFD0D5DB"/>
      </right>
      <top style="medium">
        <color rgb="FF1F3A56"/>
      </top>
      <bottom style="thin">
        <color rgb="FFD0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1E7B34"/>
      </font>
    </dxf>
    <dxf>
      <font>
        <name val="Arial"/>
        <charset val="1"/>
        <family val="0"/>
        <b val="1"/>
        <color rgb="FFB7791F"/>
      </font>
    </dxf>
    <dxf>
      <font>
        <name val="Arial"/>
        <charset val="1"/>
        <family val="0"/>
        <strike val="1"/>
        <color rgb="FF5B6B60"/>
      </font>
      <fill>
        <patternFill>
          <bgColor rgb="FFDDF3E4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B7791F"/>
      <rgbColor rgb="FF800080"/>
      <rgbColor rgb="FF008080"/>
      <rgbColor rgb="FFD9D9D9"/>
      <rgbColor rgb="FF878787"/>
      <rgbColor rgb="FF9999FF"/>
      <rgbColor rgb="FF993366"/>
      <rgbColor rgb="FFFFF9DB"/>
      <rgbColor rgb="FFEAF5FB"/>
      <rgbColor rgb="FF660066"/>
      <rgbColor rgb="FFFF8080"/>
      <rgbColor rgb="FF0066CC"/>
      <rgbColor rgb="FFD0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DDF3E4"/>
      <rgbColor rgb="FFFFFF99"/>
      <rgbColor rgb="FF99CCFF"/>
      <rgbColor rgb="FFFF99CC"/>
      <rgbColor rgb="FFCC99FF"/>
      <rgbColor rgb="FFFFCC99"/>
      <rgbColor rgb="FF3366FF"/>
      <rgbColor rgb="FF32A8DD"/>
      <rgbColor rgb="FF99CC00"/>
      <rgbColor rgb="FFFFCC00"/>
      <rgbColor rgb="FFFF9900"/>
      <rgbColor rgb="FFFF6600"/>
      <rgbColor rgb="FF6B7280"/>
      <rgbColor rgb="FF969696"/>
      <rgbColor rgb="FF003366"/>
      <rgbColor rgb="FF5B6B60"/>
      <rgbColor rgb="FF003300"/>
      <rgbColor rgb="FF333300"/>
      <rgbColor rgb="FF993300"/>
      <rgbColor rgb="FF993366"/>
      <rgbColor rgb="FF333399"/>
      <rgbColor rgb="FF1F3A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Planned vs spent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Budget!B4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32a8d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Budget!$A$5:$A$14</c:f>
              <c:strCache>
                <c:ptCount val="10"/>
                <c:pt idx="0">
                  <c:v>Flights</c:v>
                </c:pt>
                <c:pt idx="1">
                  <c:v>Accommodation</c:v>
                </c:pt>
                <c:pt idx="2">
                  <c:v>Local transport</c:v>
                </c:pt>
                <c:pt idx="3">
                  <c:v>Food &amp; drinks</c:v>
                </c:pt>
                <c:pt idx="4">
                  <c:v>Activities &amp; tickets</c:v>
                </c:pt>
                <c:pt idx="5">
                  <c:v>Travel insurance</c:v>
                </c:pt>
                <c:pt idx="6">
                  <c:v>Visas &amp; fees</c:v>
                </c:pt>
                <c:pt idx="7">
                  <c:v>eSIM &amp; mobile data</c:v>
                </c:pt>
                <c:pt idx="8">
                  <c:v>Shopping &amp; souvenirs</c:v>
                </c:pt>
                <c:pt idx="9">
                  <c:v>Other &amp; buffer</c:v>
                </c:pt>
              </c:strCache>
            </c:strRef>
          </c:cat>
          <c:val>
            <c:numRef>
              <c:f>Budget!$B$5:$B$14</c:f>
              <c:numCache>
                <c:formatCode>#,##0.00;[RED]\-#,##0.00;\-</c:formatCode>
                <c:ptCount val="10"/>
                <c:pt idx="0">
                  <c:v>450</c:v>
                </c:pt>
                <c:pt idx="1">
                  <c:v>360</c:v>
                </c:pt>
                <c:pt idx="2">
                  <c:v>80</c:v>
                </c:pt>
                <c:pt idx="3">
                  <c:v>240</c:v>
                </c:pt>
                <c:pt idx="4">
                  <c:v>180</c:v>
                </c:pt>
                <c:pt idx="5">
                  <c:v>40</c:v>
                </c:pt>
                <c:pt idx="6">
                  <c:v>0</c:v>
                </c:pt>
                <c:pt idx="7">
                  <c:v>20</c:v>
                </c:pt>
                <c:pt idx="8">
                  <c:v>100</c:v>
                </c:pt>
                <c:pt idx="9">
                  <c:v>30</c:v>
                </c:pt>
              </c:numCache>
            </c:numRef>
          </c:val>
        </c:ser>
        <c:ser>
          <c:idx val="1"/>
          <c:order val="1"/>
          <c:tx>
            <c:strRef>
              <c:f>Budget!C4</c:f>
              <c:strCache>
                <c:ptCount val="1"/>
                <c:pt idx="0">
                  <c:v>Spent</c:v>
                </c:pt>
              </c:strCache>
            </c:strRef>
          </c:tx>
          <c:spPr>
            <a:solidFill>
              <a:srgbClr val="1f3a5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Budget!$A$5:$A$14</c:f>
              <c:strCache>
                <c:ptCount val="10"/>
                <c:pt idx="0">
                  <c:v>Flights</c:v>
                </c:pt>
                <c:pt idx="1">
                  <c:v>Accommodation</c:v>
                </c:pt>
                <c:pt idx="2">
                  <c:v>Local transport</c:v>
                </c:pt>
                <c:pt idx="3">
                  <c:v>Food &amp; drinks</c:v>
                </c:pt>
                <c:pt idx="4">
                  <c:v>Activities &amp; tickets</c:v>
                </c:pt>
                <c:pt idx="5">
                  <c:v>Travel insurance</c:v>
                </c:pt>
                <c:pt idx="6">
                  <c:v>Visas &amp; fees</c:v>
                </c:pt>
                <c:pt idx="7">
                  <c:v>eSIM &amp; mobile data</c:v>
                </c:pt>
                <c:pt idx="8">
                  <c:v>Shopping &amp; souvenirs</c:v>
                </c:pt>
                <c:pt idx="9">
                  <c:v>Other &amp; buffer</c:v>
                </c:pt>
              </c:strCache>
            </c:strRef>
          </c:cat>
          <c:val>
            <c:numRef>
              <c:f>Budget!$C$5:$C$14</c:f>
              <c:numCache>
                <c:formatCode>#,##0.00;[RED]\-#,##0.00;\-</c:formatCode>
                <c:ptCount val="10"/>
                <c:pt idx="0">
                  <c:v>432</c:v>
                </c:pt>
                <c:pt idx="1">
                  <c:v>300</c:v>
                </c:pt>
                <c:pt idx="2">
                  <c:v>0</c:v>
                </c:pt>
                <c:pt idx="3">
                  <c:v>45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46933562"/>
        <c:axId val="61667152"/>
      </c:barChart>
      <c:catAx>
        <c:axId val="469335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667152"/>
        <c:crosses val="autoZero"/>
        <c:auto val="1"/>
        <c:lblAlgn val="ctr"/>
        <c:lblOffset val="100"/>
        <c:noMultiLvlLbl val="0"/>
      </c:catAx>
      <c:valAx>
        <c:axId val="6166715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[RED]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9335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16</xdr:col>
      <xdr:colOff>4320</xdr:colOff>
      <xdr:row>18</xdr:row>
      <xdr:rowOff>56880</xdr:rowOff>
    </xdr:to>
    <xdr:graphicFrame>
      <xdr:nvGraphicFramePr>
        <xdr:cNvPr id="0" name="Chart 1"/>
        <xdr:cNvGraphicFramePr/>
      </xdr:nvGraphicFramePr>
      <xdr:xfrm>
        <a:off x="7095960" y="571680"/>
        <a:ext cx="61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traveltom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3"/>
    <col collapsed="false" customWidth="true" hidden="false" outlineLevel="0" max="3" min="3" style="0" width="34"/>
    <col collapsed="false" customWidth="true" hidden="false" outlineLevel="0" max="4" min="4" style="0" width="60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6.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  <c r="D6" s="6" t="s">
        <v>5</v>
      </c>
    </row>
    <row r="7" customFormat="false" ht="15" hidden="false" customHeight="false" outlineLevel="0" collapsed="false">
      <c r="B7" s="4" t="s">
        <v>6</v>
      </c>
      <c r="C7" s="5" t="s">
        <v>7</v>
      </c>
    </row>
    <row r="8" customFormat="false" ht="15" hidden="false" customHeight="false" outlineLevel="0" collapsed="false">
      <c r="B8" s="4" t="s">
        <v>8</v>
      </c>
      <c r="C8" s="7" t="n">
        <v>46401</v>
      </c>
    </row>
    <row r="9" customFormat="false" ht="15" hidden="false" customHeight="false" outlineLevel="0" collapsed="false">
      <c r="B9" s="4" t="s">
        <v>9</v>
      </c>
      <c r="C9" s="7" t="n">
        <v>46404</v>
      </c>
    </row>
    <row r="10" customFormat="false" ht="15" hidden="false" customHeight="false" outlineLevel="0" collapsed="false">
      <c r="B10" s="4" t="s">
        <v>10</v>
      </c>
      <c r="C10" s="8" t="n">
        <v>2</v>
      </c>
    </row>
    <row r="11" customFormat="false" ht="15" hidden="false" customHeight="false" outlineLevel="0" collapsed="false">
      <c r="B11" s="4" t="s">
        <v>11</v>
      </c>
      <c r="C11" s="5" t="s">
        <v>12</v>
      </c>
      <c r="D11" s="6" t="s">
        <v>13</v>
      </c>
    </row>
    <row r="12" customFormat="false" ht="15" hidden="false" customHeight="false" outlineLevel="0" collapsed="false">
      <c r="B12" s="4" t="s">
        <v>14</v>
      </c>
      <c r="C12" s="9" t="n">
        <v>1500</v>
      </c>
      <c r="D12" s="6" t="s">
        <v>15</v>
      </c>
    </row>
    <row r="14" customFormat="false" ht="16.15" hidden="false" customHeight="false" outlineLevel="0" collapsed="false">
      <c r="B14" s="3" t="s">
        <v>16</v>
      </c>
    </row>
    <row r="15" customFormat="false" ht="15" hidden="false" customHeight="false" outlineLevel="0" collapsed="false">
      <c r="B15" s="4" t="s">
        <v>17</v>
      </c>
      <c r="C15" s="10" t="n">
        <f aca="false">IF(OR(C8="",C9=""),"",C9-C8+1)</f>
        <v>4</v>
      </c>
    </row>
    <row r="16" customFormat="false" ht="15" hidden="false" customHeight="false" outlineLevel="0" collapsed="false">
      <c r="B16" s="4" t="s">
        <v>18</v>
      </c>
      <c r="C16" s="11" t="n">
        <f aca="false">Budget!B16</f>
        <v>1500</v>
      </c>
    </row>
    <row r="17" customFormat="false" ht="15" hidden="false" customHeight="false" outlineLevel="0" collapsed="false">
      <c r="B17" s="4" t="s">
        <v>19</v>
      </c>
      <c r="C17" s="11" t="n">
        <f aca="false">Budget!C16</f>
        <v>777</v>
      </c>
    </row>
    <row r="18" customFormat="false" ht="15" hidden="false" customHeight="false" outlineLevel="0" collapsed="false">
      <c r="B18" s="4" t="s">
        <v>20</v>
      </c>
      <c r="C18" s="11" t="n">
        <f aca="false">C12-C17</f>
        <v>723</v>
      </c>
      <c r="D18" s="6" t="s">
        <v>21</v>
      </c>
    </row>
    <row r="19" customFormat="false" ht="15" hidden="false" customHeight="false" outlineLevel="0" collapsed="false">
      <c r="B19" s="4" t="s">
        <v>22</v>
      </c>
      <c r="C19" s="11" t="n">
        <f aca="false">IF(C10&gt;0,C17/C10,"")</f>
        <v>388.5</v>
      </c>
    </row>
    <row r="20" customFormat="false" ht="15" hidden="false" customHeight="false" outlineLevel="0" collapsed="false">
      <c r="B20" s="4" t="s">
        <v>23</v>
      </c>
      <c r="C20" s="11" t="n">
        <f aca="false">IF(AND(ISNUMBER(C15),C15&gt;0),C17/C15,"")</f>
        <v>194.25</v>
      </c>
    </row>
    <row r="22" customFormat="false" ht="16.15" hidden="false" customHeight="false" outlineLevel="0" collapsed="false">
      <c r="B22" s="3" t="s">
        <v>24</v>
      </c>
    </row>
    <row r="23" customFormat="false" ht="15" hidden="false" customHeight="false" outlineLevel="0" collapsed="false">
      <c r="B23" s="12" t="s">
        <v>25</v>
      </c>
      <c r="C23" s="13" t="s">
        <v>26</v>
      </c>
    </row>
    <row r="24" customFormat="false" ht="15" hidden="false" customHeight="false" outlineLevel="0" collapsed="false">
      <c r="B24" s="12" t="s">
        <v>27</v>
      </c>
      <c r="C24" s="13" t="s">
        <v>28</v>
      </c>
    </row>
    <row r="25" customFormat="false" ht="15" hidden="false" customHeight="false" outlineLevel="0" collapsed="false">
      <c r="B25" s="12" t="s">
        <v>29</v>
      </c>
      <c r="C25" s="13" t="s">
        <v>30</v>
      </c>
    </row>
    <row r="26" customFormat="false" ht="15" hidden="false" customHeight="false" outlineLevel="0" collapsed="false">
      <c r="B26" s="12" t="s">
        <v>31</v>
      </c>
      <c r="C26" s="13" t="s">
        <v>32</v>
      </c>
    </row>
    <row r="27" customFormat="false" ht="15" hidden="false" customHeight="false" outlineLevel="0" collapsed="false">
      <c r="B27" s="12" t="s">
        <v>33</v>
      </c>
      <c r="C27" s="13" t="s">
        <v>34</v>
      </c>
    </row>
    <row r="28" customFormat="false" ht="15" hidden="false" customHeight="false" outlineLevel="0" collapsed="false">
      <c r="B28" s="12" t="s">
        <v>35</v>
      </c>
      <c r="C28" s="13" t="s">
        <v>36</v>
      </c>
    </row>
    <row r="29" customFormat="false" ht="15" hidden="false" customHeight="false" outlineLevel="0" collapsed="false">
      <c r="B29" s="12" t="s">
        <v>37</v>
      </c>
      <c r="C29" s="13" t="s">
        <v>38</v>
      </c>
    </row>
    <row r="31" customFormat="false" ht="16.15" hidden="false" customHeight="false" outlineLevel="0" collapsed="false">
      <c r="B31" s="3" t="s">
        <v>39</v>
      </c>
    </row>
    <row r="32" customFormat="false" ht="15" hidden="false" customHeight="false" outlineLevel="0" collapsed="false">
      <c r="B32" s="14" t="s">
        <v>40</v>
      </c>
      <c r="C32" s="13" t="s">
        <v>41</v>
      </c>
    </row>
    <row r="33" customFormat="false" ht="15" hidden="false" customHeight="false" outlineLevel="0" collapsed="false">
      <c r="B33" s="13" t="s">
        <v>42</v>
      </c>
      <c r="C33" s="13" t="s">
        <v>43</v>
      </c>
    </row>
    <row r="35" customFormat="false" ht="18" hidden="false" customHeight="true" outlineLevel="0" collapsed="false">
      <c r="B35" s="15" t="s">
        <v>44</v>
      </c>
      <c r="C35" s="15"/>
      <c r="D35" s="15"/>
    </row>
    <row r="36" customFormat="false" ht="18" hidden="false" customHeight="true" outlineLevel="0" collapsed="false">
      <c r="B36" s="15"/>
      <c r="C36" s="15"/>
      <c r="D36" s="15"/>
    </row>
  </sheetData>
  <mergeCells count="1">
    <mergeCell ref="B35:D36"/>
  </mergeCells>
  <conditionalFormatting sqref="C18">
    <cfRule type="cellIs" priority="2" operator="lessThan" aboveAverage="0" equalAverage="0" bottom="0" percent="0" rank="0" text="" dxfId="0">
      <formula>0</formula>
    </cfRule>
  </conditionalFormatting>
  <hyperlinks>
    <hyperlink ref="B3" r:id="rId1" display="A free template from The Travel T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5" min="2" style="0" width="16"/>
  </cols>
  <sheetData>
    <row r="1" customFormat="false" ht="19.7" hidden="false" customHeight="false" outlineLevel="0" collapsed="false">
      <c r="A1" s="16" t="s">
        <v>45</v>
      </c>
    </row>
    <row r="2" customFormat="false" ht="15" hidden="false" customHeight="false" outlineLevel="0" collapsed="false">
      <c r="A2" s="6" t="str">
        <f aca="false">"All amounts in "&amp;Trip!C11</f>
        <v>All amounts in EUR</v>
      </c>
    </row>
    <row r="4" customFormat="false" ht="21.75" hidden="false" customHeight="true" outlineLevel="0" collapsed="false">
      <c r="A4" s="17" t="s">
        <v>46</v>
      </c>
      <c r="B4" s="18" t="s">
        <v>47</v>
      </c>
      <c r="C4" s="18" t="s">
        <v>48</v>
      </c>
      <c r="D4" s="18" t="s">
        <v>49</v>
      </c>
      <c r="E4" s="18" t="s">
        <v>50</v>
      </c>
    </row>
    <row r="5" customFormat="false" ht="15" hidden="false" customHeight="false" outlineLevel="0" collapsed="false">
      <c r="A5" s="19" t="s">
        <v>51</v>
      </c>
      <c r="B5" s="20" t="n">
        <v>450</v>
      </c>
      <c r="C5" s="21" t="n">
        <f aca="false">SUMIFS(Expenses!$G$5:$G$204,Expenses!$C$5:$C$204,A5)</f>
        <v>432</v>
      </c>
      <c r="D5" s="21" t="n">
        <f aca="false">B5-C5</f>
        <v>18</v>
      </c>
      <c r="E5" s="22" t="n">
        <f aca="false">IF($B$16&gt;0,B5/$B$16,0)</f>
        <v>0.3</v>
      </c>
    </row>
    <row r="6" customFormat="false" ht="15" hidden="false" customHeight="false" outlineLevel="0" collapsed="false">
      <c r="A6" s="19" t="s">
        <v>52</v>
      </c>
      <c r="B6" s="20" t="n">
        <v>360</v>
      </c>
      <c r="C6" s="21" t="n">
        <f aca="false">SUMIFS(Expenses!$G$5:$G$204,Expenses!$C$5:$C$204,A6)</f>
        <v>300</v>
      </c>
      <c r="D6" s="21" t="n">
        <f aca="false">B6-C6</f>
        <v>60</v>
      </c>
      <c r="E6" s="22" t="n">
        <f aca="false">IF($B$16&gt;0,B6/$B$16,0)</f>
        <v>0.24</v>
      </c>
    </row>
    <row r="7" customFormat="false" ht="15" hidden="false" customHeight="false" outlineLevel="0" collapsed="false">
      <c r="A7" s="19" t="s">
        <v>53</v>
      </c>
      <c r="B7" s="20" t="n">
        <v>80</v>
      </c>
      <c r="C7" s="21" t="n">
        <f aca="false">SUMIFS(Expenses!$G$5:$G$204,Expenses!$C$5:$C$204,A7)</f>
        <v>0</v>
      </c>
      <c r="D7" s="21" t="n">
        <f aca="false">B7-C7</f>
        <v>80</v>
      </c>
      <c r="E7" s="22" t="n">
        <f aca="false">IF($B$16&gt;0,B7/$B$16,0)</f>
        <v>0.0533333333333333</v>
      </c>
    </row>
    <row r="8" customFormat="false" ht="15" hidden="false" customHeight="false" outlineLevel="0" collapsed="false">
      <c r="A8" s="19" t="s">
        <v>54</v>
      </c>
      <c r="B8" s="20" t="n">
        <v>240</v>
      </c>
      <c r="C8" s="21" t="n">
        <f aca="false">SUMIFS(Expenses!$G$5:$G$204,Expenses!$C$5:$C$204,A8)</f>
        <v>45</v>
      </c>
      <c r="D8" s="21" t="n">
        <f aca="false">B8-C8</f>
        <v>195</v>
      </c>
      <c r="E8" s="22" t="n">
        <f aca="false">IF($B$16&gt;0,B8/$B$16,0)</f>
        <v>0.16</v>
      </c>
    </row>
    <row r="9" customFormat="false" ht="15" hidden="false" customHeight="false" outlineLevel="0" collapsed="false">
      <c r="A9" s="19" t="s">
        <v>55</v>
      </c>
      <c r="B9" s="20" t="n">
        <v>180</v>
      </c>
      <c r="C9" s="21" t="n">
        <f aca="false">SUMIFS(Expenses!$G$5:$G$204,Expenses!$C$5:$C$204,A9)</f>
        <v>0</v>
      </c>
      <c r="D9" s="21" t="n">
        <f aca="false">B9-C9</f>
        <v>180</v>
      </c>
      <c r="E9" s="22" t="n">
        <f aca="false">IF($B$16&gt;0,B9/$B$16,0)</f>
        <v>0.12</v>
      </c>
    </row>
    <row r="10" customFormat="false" ht="15" hidden="false" customHeight="false" outlineLevel="0" collapsed="false">
      <c r="A10" s="19" t="s">
        <v>56</v>
      </c>
      <c r="B10" s="20" t="n">
        <v>40</v>
      </c>
      <c r="C10" s="21" t="n">
        <f aca="false">SUMIFS(Expenses!$G$5:$G$204,Expenses!$C$5:$C$204,A10)</f>
        <v>0</v>
      </c>
      <c r="D10" s="21" t="n">
        <f aca="false">B10-C10</f>
        <v>40</v>
      </c>
      <c r="E10" s="22" t="n">
        <f aca="false">IF($B$16&gt;0,B10/$B$16,0)</f>
        <v>0.0266666666666667</v>
      </c>
    </row>
    <row r="11" customFormat="false" ht="15" hidden="false" customHeight="false" outlineLevel="0" collapsed="false">
      <c r="A11" s="19" t="s">
        <v>57</v>
      </c>
      <c r="B11" s="20" t="n">
        <v>0</v>
      </c>
      <c r="C11" s="21" t="n">
        <f aca="false">SUMIFS(Expenses!$G$5:$G$204,Expenses!$C$5:$C$204,A11)</f>
        <v>0</v>
      </c>
      <c r="D11" s="21" t="n">
        <f aca="false">B11-C11</f>
        <v>0</v>
      </c>
      <c r="E11" s="22" t="n">
        <f aca="false">IF($B$16&gt;0,B11/$B$16,0)</f>
        <v>0</v>
      </c>
    </row>
    <row r="12" customFormat="false" ht="15" hidden="false" customHeight="false" outlineLevel="0" collapsed="false">
      <c r="A12" s="19" t="s">
        <v>58</v>
      </c>
      <c r="B12" s="20" t="n">
        <v>20</v>
      </c>
      <c r="C12" s="21" t="n">
        <f aca="false">SUMIFS(Expenses!$G$5:$G$204,Expenses!$C$5:$C$204,A12)</f>
        <v>0</v>
      </c>
      <c r="D12" s="21" t="n">
        <f aca="false">B12-C12</f>
        <v>20</v>
      </c>
      <c r="E12" s="22" t="n">
        <f aca="false">IF($B$16&gt;0,B12/$B$16,0)</f>
        <v>0.0133333333333333</v>
      </c>
    </row>
    <row r="13" customFormat="false" ht="15" hidden="false" customHeight="false" outlineLevel="0" collapsed="false">
      <c r="A13" s="19" t="s">
        <v>59</v>
      </c>
      <c r="B13" s="20" t="n">
        <v>100</v>
      </c>
      <c r="C13" s="21" t="n">
        <f aca="false">SUMIFS(Expenses!$G$5:$G$204,Expenses!$C$5:$C$204,A13)</f>
        <v>0</v>
      </c>
      <c r="D13" s="21" t="n">
        <f aca="false">B13-C13</f>
        <v>100</v>
      </c>
      <c r="E13" s="22" t="n">
        <f aca="false">IF($B$16&gt;0,B13/$B$16,0)</f>
        <v>0.0666666666666667</v>
      </c>
    </row>
    <row r="14" customFormat="false" ht="15" hidden="false" customHeight="false" outlineLevel="0" collapsed="false">
      <c r="A14" s="19" t="s">
        <v>60</v>
      </c>
      <c r="B14" s="20" t="n">
        <v>30</v>
      </c>
      <c r="C14" s="21" t="n">
        <f aca="false">SUMIFS(Expenses!$G$5:$G$204,Expenses!$C$5:$C$204,A14)</f>
        <v>0</v>
      </c>
      <c r="D14" s="21" t="n">
        <f aca="false">B14-C14</f>
        <v>30</v>
      </c>
      <c r="E14" s="22" t="n">
        <f aca="false">IF($B$16&gt;0,B14/$B$16,0)</f>
        <v>0.02</v>
      </c>
    </row>
    <row r="16" customFormat="false" ht="15" hidden="false" customHeight="false" outlineLevel="0" collapsed="false">
      <c r="A16" s="23" t="s">
        <v>61</v>
      </c>
      <c r="B16" s="24" t="n">
        <f aca="false">SUM(B5:B14)</f>
        <v>1500</v>
      </c>
      <c r="C16" s="24" t="n">
        <f aca="false">SUM(C5:C14)</f>
        <v>777</v>
      </c>
      <c r="D16" s="24" t="n">
        <f aca="false">B16-C16</f>
        <v>723</v>
      </c>
      <c r="E16" s="25" t="n">
        <f aca="false">SUM(E5:E14)</f>
        <v>1</v>
      </c>
    </row>
    <row r="17" customFormat="false" ht="15" hidden="false" customHeight="false" outlineLevel="0" collapsed="false">
      <c r="A17" s="6" t="s">
        <v>62</v>
      </c>
      <c r="C17" s="26" t="n">
        <f aca="false">SUM(Expenses!$G$5:$G$204)-C16</f>
        <v>0</v>
      </c>
    </row>
    <row r="19" customFormat="false" ht="15" hidden="false" customHeight="false" outlineLevel="0" collapsed="false">
      <c r="A19" s="6" t="s">
        <v>63</v>
      </c>
    </row>
    <row r="20" customFormat="false" ht="15" hidden="false" customHeight="false" outlineLevel="0" collapsed="false">
      <c r="A20" s="6" t="s">
        <v>64</v>
      </c>
    </row>
  </sheetData>
  <conditionalFormatting sqref="D5:D1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4" min="4" style="0" width="40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32"/>
    <col collapsed="false" customWidth="true" hidden="false" outlineLevel="0" max="10" min="10" style="0" width="22"/>
    <col collapsed="false" customWidth="true" hidden="false" outlineLevel="0" max="11" min="11" style="0" width="14"/>
  </cols>
  <sheetData>
    <row r="1" customFormat="false" ht="19.7" hidden="false" customHeight="false" outlineLevel="0" collapsed="false">
      <c r="A1" s="16" t="s">
        <v>65</v>
      </c>
    </row>
    <row r="2" customFormat="false" ht="15" hidden="false" customHeight="false" outlineLevel="0" collapsed="false">
      <c r="A2" s="6" t="s">
        <v>66</v>
      </c>
    </row>
    <row r="3" customFormat="false" ht="15" hidden="false" customHeight="false" outlineLevel="0" collapsed="false">
      <c r="A3" s="6" t="s">
        <v>67</v>
      </c>
    </row>
    <row r="4" customFormat="false" ht="24" hidden="false" customHeight="true" outlineLevel="0" collapsed="false">
      <c r="A4" s="18" t="s">
        <v>68</v>
      </c>
      <c r="B4" s="18" t="s">
        <v>69</v>
      </c>
      <c r="C4" s="18" t="s">
        <v>70</v>
      </c>
      <c r="D4" s="18" t="s">
        <v>71</v>
      </c>
      <c r="E4" s="18" t="s">
        <v>72</v>
      </c>
      <c r="F4" s="18" t="s">
        <v>73</v>
      </c>
      <c r="G4" s="18" t="s">
        <v>74</v>
      </c>
      <c r="H4" s="18" t="s">
        <v>75</v>
      </c>
      <c r="J4" s="27" t="s">
        <v>76</v>
      </c>
      <c r="K4" s="28" t="n">
        <f aca="false">SUM(G5:G84)</f>
        <v>45</v>
      </c>
    </row>
    <row r="5" customFormat="false" ht="15" hidden="false" customHeight="false" outlineLevel="0" collapsed="false">
      <c r="A5" s="29" t="n">
        <v>1</v>
      </c>
      <c r="B5" s="30" t="n">
        <f aca="false">IF(OR(A5="",Trip!$C$8=""),"",Trip!$C$8+A5-1)</f>
        <v>46401</v>
      </c>
      <c r="C5" s="31" t="s">
        <v>77</v>
      </c>
      <c r="D5" s="31" t="s">
        <v>78</v>
      </c>
      <c r="E5" s="31" t="s">
        <v>79</v>
      </c>
      <c r="F5" s="31" t="s">
        <v>80</v>
      </c>
      <c r="G5" s="32" t="n">
        <v>45</v>
      </c>
      <c r="H5" s="31" t="s">
        <v>81</v>
      </c>
      <c r="J5" s="27" t="s">
        <v>82</v>
      </c>
      <c r="K5" s="27" t="n">
        <f aca="false">COUNTIFS(D5:D84,"&lt;&gt;",F5:F84,"&lt;&gt;Yes")</f>
        <v>2</v>
      </c>
    </row>
    <row r="6" customFormat="false" ht="15" hidden="false" customHeight="false" outlineLevel="0" collapsed="false">
      <c r="A6" s="29" t="n">
        <v>1</v>
      </c>
      <c r="B6" s="30" t="n">
        <f aca="false">IF(OR(A6="",Trip!$C$8=""),"",Trip!$C$8+A6-1)</f>
        <v>46401</v>
      </c>
      <c r="C6" s="31" t="s">
        <v>83</v>
      </c>
      <c r="D6" s="31" t="s">
        <v>84</v>
      </c>
      <c r="E6" s="31" t="s">
        <v>85</v>
      </c>
      <c r="F6" s="31" t="s">
        <v>86</v>
      </c>
      <c r="G6" s="32"/>
      <c r="H6" s="31"/>
    </row>
    <row r="7" customFormat="false" ht="15" hidden="false" customHeight="false" outlineLevel="0" collapsed="false">
      <c r="A7" s="29" t="n">
        <v>2</v>
      </c>
      <c r="B7" s="30" t="n">
        <f aca="false">IF(OR(A7="",Trip!$C$8=""),"",Trip!$C$8+A7-1)</f>
        <v>46402</v>
      </c>
      <c r="C7" s="31" t="s">
        <v>87</v>
      </c>
      <c r="D7" s="31" t="s">
        <v>88</v>
      </c>
      <c r="E7" s="31" t="s">
        <v>89</v>
      </c>
      <c r="F7" s="31" t="s">
        <v>86</v>
      </c>
      <c r="G7" s="32"/>
      <c r="H7" s="31"/>
    </row>
    <row r="8" customFormat="false" ht="15" hidden="false" customHeight="false" outlineLevel="0" collapsed="false">
      <c r="A8" s="33"/>
      <c r="B8" s="30" t="str">
        <f aca="false">IF(OR(A8="",Trip!$C$8=""),"",Trip!$C$8+A8-1)</f>
        <v/>
      </c>
      <c r="C8" s="34"/>
      <c r="D8" s="34"/>
      <c r="E8" s="34"/>
      <c r="F8" s="34"/>
      <c r="G8" s="35"/>
      <c r="H8" s="34"/>
    </row>
    <row r="9" customFormat="false" ht="15" hidden="false" customHeight="false" outlineLevel="0" collapsed="false">
      <c r="A9" s="33"/>
      <c r="B9" s="30" t="str">
        <f aca="false">IF(OR(A9="",Trip!$C$8=""),"",Trip!$C$8+A9-1)</f>
        <v/>
      </c>
      <c r="C9" s="34"/>
      <c r="D9" s="34"/>
      <c r="E9" s="34"/>
      <c r="F9" s="34"/>
      <c r="G9" s="35"/>
      <c r="H9" s="34"/>
    </row>
    <row r="10" customFormat="false" ht="15" hidden="false" customHeight="false" outlineLevel="0" collapsed="false">
      <c r="A10" s="33"/>
      <c r="B10" s="30" t="str">
        <f aca="false">IF(OR(A10="",Trip!$C$8=""),"",Trip!$C$8+A10-1)</f>
        <v/>
      </c>
      <c r="C10" s="34"/>
      <c r="D10" s="34"/>
      <c r="E10" s="34"/>
      <c r="F10" s="34"/>
      <c r="G10" s="35"/>
      <c r="H10" s="34"/>
    </row>
    <row r="11" customFormat="false" ht="15" hidden="false" customHeight="false" outlineLevel="0" collapsed="false">
      <c r="A11" s="33"/>
      <c r="B11" s="30" t="str">
        <f aca="false">IF(OR(A11="",Trip!$C$8=""),"",Trip!$C$8+A11-1)</f>
        <v/>
      </c>
      <c r="C11" s="34"/>
      <c r="D11" s="34"/>
      <c r="E11" s="34"/>
      <c r="F11" s="34"/>
      <c r="G11" s="35"/>
      <c r="H11" s="34"/>
    </row>
    <row r="12" customFormat="false" ht="15" hidden="false" customHeight="false" outlineLevel="0" collapsed="false">
      <c r="A12" s="33"/>
      <c r="B12" s="30" t="str">
        <f aca="false">IF(OR(A12="",Trip!$C$8=""),"",Trip!$C$8+A12-1)</f>
        <v/>
      </c>
      <c r="C12" s="34"/>
      <c r="D12" s="34"/>
      <c r="E12" s="34"/>
      <c r="F12" s="34"/>
      <c r="G12" s="35"/>
      <c r="H12" s="34"/>
    </row>
    <row r="13" customFormat="false" ht="15" hidden="false" customHeight="false" outlineLevel="0" collapsed="false">
      <c r="A13" s="33"/>
      <c r="B13" s="30" t="str">
        <f aca="false">IF(OR(A13="",Trip!$C$8=""),"",Trip!$C$8+A13-1)</f>
        <v/>
      </c>
      <c r="C13" s="34"/>
      <c r="D13" s="34"/>
      <c r="E13" s="34"/>
      <c r="F13" s="34"/>
      <c r="G13" s="35"/>
      <c r="H13" s="34"/>
    </row>
    <row r="14" customFormat="false" ht="15" hidden="false" customHeight="false" outlineLevel="0" collapsed="false">
      <c r="A14" s="33"/>
      <c r="B14" s="30" t="str">
        <f aca="false">IF(OR(A14="",Trip!$C$8=""),"",Trip!$C$8+A14-1)</f>
        <v/>
      </c>
      <c r="C14" s="34"/>
      <c r="D14" s="34"/>
      <c r="E14" s="34"/>
      <c r="F14" s="34"/>
      <c r="G14" s="35"/>
      <c r="H14" s="34"/>
    </row>
    <row r="15" customFormat="false" ht="15" hidden="false" customHeight="false" outlineLevel="0" collapsed="false">
      <c r="A15" s="33"/>
      <c r="B15" s="30" t="str">
        <f aca="false">IF(OR(A15="",Trip!$C$8=""),"",Trip!$C$8+A15-1)</f>
        <v/>
      </c>
      <c r="C15" s="34"/>
      <c r="D15" s="34"/>
      <c r="E15" s="34"/>
      <c r="F15" s="34"/>
      <c r="G15" s="35"/>
      <c r="H15" s="34"/>
    </row>
    <row r="16" customFormat="false" ht="15" hidden="false" customHeight="false" outlineLevel="0" collapsed="false">
      <c r="A16" s="33"/>
      <c r="B16" s="30" t="str">
        <f aca="false">IF(OR(A16="",Trip!$C$8=""),"",Trip!$C$8+A16-1)</f>
        <v/>
      </c>
      <c r="C16" s="34"/>
      <c r="D16" s="34"/>
      <c r="E16" s="34"/>
      <c r="F16" s="34"/>
      <c r="G16" s="35"/>
      <c r="H16" s="34"/>
    </row>
    <row r="17" customFormat="false" ht="15" hidden="false" customHeight="false" outlineLevel="0" collapsed="false">
      <c r="A17" s="33"/>
      <c r="B17" s="30" t="str">
        <f aca="false">IF(OR(A17="",Trip!$C$8=""),"",Trip!$C$8+A17-1)</f>
        <v/>
      </c>
      <c r="C17" s="34"/>
      <c r="D17" s="34"/>
      <c r="E17" s="34"/>
      <c r="F17" s="34"/>
      <c r="G17" s="35"/>
      <c r="H17" s="34"/>
    </row>
    <row r="18" customFormat="false" ht="15" hidden="false" customHeight="false" outlineLevel="0" collapsed="false">
      <c r="A18" s="33"/>
      <c r="B18" s="30" t="str">
        <f aca="false">IF(OR(A18="",Trip!$C$8=""),"",Trip!$C$8+A18-1)</f>
        <v/>
      </c>
      <c r="C18" s="34"/>
      <c r="D18" s="34"/>
      <c r="E18" s="34"/>
      <c r="F18" s="34"/>
      <c r="G18" s="35"/>
      <c r="H18" s="34"/>
    </row>
    <row r="19" customFormat="false" ht="15" hidden="false" customHeight="false" outlineLevel="0" collapsed="false">
      <c r="A19" s="33"/>
      <c r="B19" s="30" t="str">
        <f aca="false">IF(OR(A19="",Trip!$C$8=""),"",Trip!$C$8+A19-1)</f>
        <v/>
      </c>
      <c r="C19" s="34"/>
      <c r="D19" s="34"/>
      <c r="E19" s="34"/>
      <c r="F19" s="34"/>
      <c r="G19" s="35"/>
      <c r="H19" s="34"/>
    </row>
    <row r="20" customFormat="false" ht="15" hidden="false" customHeight="false" outlineLevel="0" collapsed="false">
      <c r="A20" s="33"/>
      <c r="B20" s="30" t="str">
        <f aca="false">IF(OR(A20="",Trip!$C$8=""),"",Trip!$C$8+A20-1)</f>
        <v/>
      </c>
      <c r="C20" s="34"/>
      <c r="D20" s="34"/>
      <c r="E20" s="34"/>
      <c r="F20" s="34"/>
      <c r="G20" s="35"/>
      <c r="H20" s="34"/>
    </row>
    <row r="21" customFormat="false" ht="15" hidden="false" customHeight="false" outlineLevel="0" collapsed="false">
      <c r="A21" s="33"/>
      <c r="B21" s="30" t="str">
        <f aca="false">IF(OR(A21="",Trip!$C$8=""),"",Trip!$C$8+A21-1)</f>
        <v/>
      </c>
      <c r="C21" s="34"/>
      <c r="D21" s="34"/>
      <c r="E21" s="34"/>
      <c r="F21" s="34"/>
      <c r="G21" s="35"/>
      <c r="H21" s="34"/>
    </row>
    <row r="22" customFormat="false" ht="15" hidden="false" customHeight="false" outlineLevel="0" collapsed="false">
      <c r="A22" s="33"/>
      <c r="B22" s="30" t="str">
        <f aca="false">IF(OR(A22="",Trip!$C$8=""),"",Trip!$C$8+A22-1)</f>
        <v/>
      </c>
      <c r="C22" s="34"/>
      <c r="D22" s="34"/>
      <c r="E22" s="34"/>
      <c r="F22" s="34"/>
      <c r="G22" s="35"/>
      <c r="H22" s="34"/>
    </row>
    <row r="23" customFormat="false" ht="15" hidden="false" customHeight="false" outlineLevel="0" collapsed="false">
      <c r="A23" s="33"/>
      <c r="B23" s="30" t="str">
        <f aca="false">IF(OR(A23="",Trip!$C$8=""),"",Trip!$C$8+A23-1)</f>
        <v/>
      </c>
      <c r="C23" s="34"/>
      <c r="D23" s="34"/>
      <c r="E23" s="34"/>
      <c r="F23" s="34"/>
      <c r="G23" s="35"/>
      <c r="H23" s="34"/>
    </row>
    <row r="24" customFormat="false" ht="15" hidden="false" customHeight="false" outlineLevel="0" collapsed="false">
      <c r="A24" s="33"/>
      <c r="B24" s="30" t="str">
        <f aca="false">IF(OR(A24="",Trip!$C$8=""),"",Trip!$C$8+A24-1)</f>
        <v/>
      </c>
      <c r="C24" s="34"/>
      <c r="D24" s="34"/>
      <c r="E24" s="34"/>
      <c r="F24" s="34"/>
      <c r="G24" s="35"/>
      <c r="H24" s="34"/>
    </row>
    <row r="25" customFormat="false" ht="15" hidden="false" customHeight="false" outlineLevel="0" collapsed="false">
      <c r="A25" s="33"/>
      <c r="B25" s="30" t="str">
        <f aca="false">IF(OR(A25="",Trip!$C$8=""),"",Trip!$C$8+A25-1)</f>
        <v/>
      </c>
      <c r="C25" s="34"/>
      <c r="D25" s="34"/>
      <c r="E25" s="34"/>
      <c r="F25" s="34"/>
      <c r="G25" s="35"/>
      <c r="H25" s="34"/>
    </row>
    <row r="26" customFormat="false" ht="15" hidden="false" customHeight="false" outlineLevel="0" collapsed="false">
      <c r="A26" s="33"/>
      <c r="B26" s="30" t="str">
        <f aca="false">IF(OR(A26="",Trip!$C$8=""),"",Trip!$C$8+A26-1)</f>
        <v/>
      </c>
      <c r="C26" s="34"/>
      <c r="D26" s="34"/>
      <c r="E26" s="34"/>
      <c r="F26" s="34"/>
      <c r="G26" s="35"/>
      <c r="H26" s="34"/>
    </row>
    <row r="27" customFormat="false" ht="15" hidden="false" customHeight="false" outlineLevel="0" collapsed="false">
      <c r="A27" s="33"/>
      <c r="B27" s="30" t="str">
        <f aca="false">IF(OR(A27="",Trip!$C$8=""),"",Trip!$C$8+A27-1)</f>
        <v/>
      </c>
      <c r="C27" s="34"/>
      <c r="D27" s="34"/>
      <c r="E27" s="34"/>
      <c r="F27" s="34"/>
      <c r="G27" s="35"/>
      <c r="H27" s="34"/>
    </row>
    <row r="28" customFormat="false" ht="15" hidden="false" customHeight="false" outlineLevel="0" collapsed="false">
      <c r="A28" s="33"/>
      <c r="B28" s="30" t="str">
        <f aca="false">IF(OR(A28="",Trip!$C$8=""),"",Trip!$C$8+A28-1)</f>
        <v/>
      </c>
      <c r="C28" s="34"/>
      <c r="D28" s="34"/>
      <c r="E28" s="34"/>
      <c r="F28" s="34"/>
      <c r="G28" s="35"/>
      <c r="H28" s="34"/>
    </row>
    <row r="29" customFormat="false" ht="15" hidden="false" customHeight="false" outlineLevel="0" collapsed="false">
      <c r="A29" s="33"/>
      <c r="B29" s="30" t="str">
        <f aca="false">IF(OR(A29="",Trip!$C$8=""),"",Trip!$C$8+A29-1)</f>
        <v/>
      </c>
      <c r="C29" s="34"/>
      <c r="D29" s="34"/>
      <c r="E29" s="34"/>
      <c r="F29" s="34"/>
      <c r="G29" s="35"/>
      <c r="H29" s="34"/>
    </row>
    <row r="30" customFormat="false" ht="15" hidden="false" customHeight="false" outlineLevel="0" collapsed="false">
      <c r="A30" s="33"/>
      <c r="B30" s="30" t="str">
        <f aca="false">IF(OR(A30="",Trip!$C$8=""),"",Trip!$C$8+A30-1)</f>
        <v/>
      </c>
      <c r="C30" s="34"/>
      <c r="D30" s="34"/>
      <c r="E30" s="34"/>
      <c r="F30" s="34"/>
      <c r="G30" s="35"/>
      <c r="H30" s="34"/>
    </row>
    <row r="31" customFormat="false" ht="15" hidden="false" customHeight="false" outlineLevel="0" collapsed="false">
      <c r="A31" s="33"/>
      <c r="B31" s="30" t="str">
        <f aca="false">IF(OR(A31="",Trip!$C$8=""),"",Trip!$C$8+A31-1)</f>
        <v/>
      </c>
      <c r="C31" s="34"/>
      <c r="D31" s="34"/>
      <c r="E31" s="34"/>
      <c r="F31" s="34"/>
      <c r="G31" s="35"/>
      <c r="H31" s="34"/>
    </row>
    <row r="32" customFormat="false" ht="15" hidden="false" customHeight="false" outlineLevel="0" collapsed="false">
      <c r="A32" s="33"/>
      <c r="B32" s="30" t="str">
        <f aca="false">IF(OR(A32="",Trip!$C$8=""),"",Trip!$C$8+A32-1)</f>
        <v/>
      </c>
      <c r="C32" s="34"/>
      <c r="D32" s="34"/>
      <c r="E32" s="34"/>
      <c r="F32" s="34"/>
      <c r="G32" s="35"/>
      <c r="H32" s="34"/>
    </row>
    <row r="33" customFormat="false" ht="15" hidden="false" customHeight="false" outlineLevel="0" collapsed="false">
      <c r="A33" s="33"/>
      <c r="B33" s="30" t="str">
        <f aca="false">IF(OR(A33="",Trip!$C$8=""),"",Trip!$C$8+A33-1)</f>
        <v/>
      </c>
      <c r="C33" s="34"/>
      <c r="D33" s="34"/>
      <c r="E33" s="34"/>
      <c r="F33" s="34"/>
      <c r="G33" s="35"/>
      <c r="H33" s="34"/>
    </row>
    <row r="34" customFormat="false" ht="15" hidden="false" customHeight="false" outlineLevel="0" collapsed="false">
      <c r="A34" s="33"/>
      <c r="B34" s="30" t="str">
        <f aca="false">IF(OR(A34="",Trip!$C$8=""),"",Trip!$C$8+A34-1)</f>
        <v/>
      </c>
      <c r="C34" s="34"/>
      <c r="D34" s="34"/>
      <c r="E34" s="34"/>
      <c r="F34" s="34"/>
      <c r="G34" s="35"/>
      <c r="H34" s="34"/>
    </row>
    <row r="35" customFormat="false" ht="15" hidden="false" customHeight="false" outlineLevel="0" collapsed="false">
      <c r="A35" s="33"/>
      <c r="B35" s="30" t="str">
        <f aca="false">IF(OR(A35="",Trip!$C$8=""),"",Trip!$C$8+A35-1)</f>
        <v/>
      </c>
      <c r="C35" s="34"/>
      <c r="D35" s="34"/>
      <c r="E35" s="34"/>
      <c r="F35" s="34"/>
      <c r="G35" s="35"/>
      <c r="H35" s="34"/>
    </row>
    <row r="36" customFormat="false" ht="15" hidden="false" customHeight="false" outlineLevel="0" collapsed="false">
      <c r="A36" s="33"/>
      <c r="B36" s="30" t="str">
        <f aca="false">IF(OR(A36="",Trip!$C$8=""),"",Trip!$C$8+A36-1)</f>
        <v/>
      </c>
      <c r="C36" s="34"/>
      <c r="D36" s="34"/>
      <c r="E36" s="34"/>
      <c r="F36" s="34"/>
      <c r="G36" s="35"/>
      <c r="H36" s="34"/>
    </row>
    <row r="37" customFormat="false" ht="15" hidden="false" customHeight="false" outlineLevel="0" collapsed="false">
      <c r="A37" s="33"/>
      <c r="B37" s="30" t="str">
        <f aca="false">IF(OR(A37="",Trip!$C$8=""),"",Trip!$C$8+A37-1)</f>
        <v/>
      </c>
      <c r="C37" s="34"/>
      <c r="D37" s="34"/>
      <c r="E37" s="34"/>
      <c r="F37" s="34"/>
      <c r="G37" s="35"/>
      <c r="H37" s="34"/>
    </row>
    <row r="38" customFormat="false" ht="15" hidden="false" customHeight="false" outlineLevel="0" collapsed="false">
      <c r="A38" s="33"/>
      <c r="B38" s="30" t="str">
        <f aca="false">IF(OR(A38="",Trip!$C$8=""),"",Trip!$C$8+A38-1)</f>
        <v/>
      </c>
      <c r="C38" s="34"/>
      <c r="D38" s="34"/>
      <c r="E38" s="34"/>
      <c r="F38" s="34"/>
      <c r="G38" s="35"/>
      <c r="H38" s="34"/>
    </row>
    <row r="39" customFormat="false" ht="15" hidden="false" customHeight="false" outlineLevel="0" collapsed="false">
      <c r="A39" s="33"/>
      <c r="B39" s="30" t="str">
        <f aca="false">IF(OR(A39="",Trip!$C$8=""),"",Trip!$C$8+A39-1)</f>
        <v/>
      </c>
      <c r="C39" s="34"/>
      <c r="D39" s="34"/>
      <c r="E39" s="34"/>
      <c r="F39" s="34"/>
      <c r="G39" s="35"/>
      <c r="H39" s="34"/>
    </row>
    <row r="40" customFormat="false" ht="15" hidden="false" customHeight="false" outlineLevel="0" collapsed="false">
      <c r="A40" s="33"/>
      <c r="B40" s="30" t="str">
        <f aca="false">IF(OR(A40="",Trip!$C$8=""),"",Trip!$C$8+A40-1)</f>
        <v/>
      </c>
      <c r="C40" s="34"/>
      <c r="D40" s="34"/>
      <c r="E40" s="34"/>
      <c r="F40" s="34"/>
      <c r="G40" s="35"/>
      <c r="H40" s="34"/>
    </row>
    <row r="41" customFormat="false" ht="15" hidden="false" customHeight="false" outlineLevel="0" collapsed="false">
      <c r="A41" s="33"/>
      <c r="B41" s="30" t="str">
        <f aca="false">IF(OR(A41="",Trip!$C$8=""),"",Trip!$C$8+A41-1)</f>
        <v/>
      </c>
      <c r="C41" s="34"/>
      <c r="D41" s="34"/>
      <c r="E41" s="34"/>
      <c r="F41" s="34"/>
      <c r="G41" s="35"/>
      <c r="H41" s="34"/>
    </row>
    <row r="42" customFormat="false" ht="15" hidden="false" customHeight="false" outlineLevel="0" collapsed="false">
      <c r="A42" s="33"/>
      <c r="B42" s="30" t="str">
        <f aca="false">IF(OR(A42="",Trip!$C$8=""),"",Trip!$C$8+A42-1)</f>
        <v/>
      </c>
      <c r="C42" s="34"/>
      <c r="D42" s="34"/>
      <c r="E42" s="34"/>
      <c r="F42" s="34"/>
      <c r="G42" s="35"/>
      <c r="H42" s="34"/>
    </row>
    <row r="43" customFormat="false" ht="15" hidden="false" customHeight="false" outlineLevel="0" collapsed="false">
      <c r="A43" s="33"/>
      <c r="B43" s="30" t="str">
        <f aca="false">IF(OR(A43="",Trip!$C$8=""),"",Trip!$C$8+A43-1)</f>
        <v/>
      </c>
      <c r="C43" s="34"/>
      <c r="D43" s="34"/>
      <c r="E43" s="34"/>
      <c r="F43" s="34"/>
      <c r="G43" s="35"/>
      <c r="H43" s="34"/>
    </row>
    <row r="44" customFormat="false" ht="15" hidden="false" customHeight="false" outlineLevel="0" collapsed="false">
      <c r="A44" s="33"/>
      <c r="B44" s="30" t="str">
        <f aca="false">IF(OR(A44="",Trip!$C$8=""),"",Trip!$C$8+A44-1)</f>
        <v/>
      </c>
      <c r="C44" s="34"/>
      <c r="D44" s="34"/>
      <c r="E44" s="34"/>
      <c r="F44" s="34"/>
      <c r="G44" s="35"/>
      <c r="H44" s="34"/>
    </row>
    <row r="45" customFormat="false" ht="15" hidden="false" customHeight="false" outlineLevel="0" collapsed="false">
      <c r="A45" s="33"/>
      <c r="B45" s="30" t="str">
        <f aca="false">IF(OR(A45="",Trip!$C$8=""),"",Trip!$C$8+A45-1)</f>
        <v/>
      </c>
      <c r="C45" s="34"/>
      <c r="D45" s="34"/>
      <c r="E45" s="34"/>
      <c r="F45" s="34"/>
      <c r="G45" s="35"/>
      <c r="H45" s="34"/>
    </row>
    <row r="46" customFormat="false" ht="15" hidden="false" customHeight="false" outlineLevel="0" collapsed="false">
      <c r="A46" s="33"/>
      <c r="B46" s="30" t="str">
        <f aca="false">IF(OR(A46="",Trip!$C$8=""),"",Trip!$C$8+A46-1)</f>
        <v/>
      </c>
      <c r="C46" s="34"/>
      <c r="D46" s="34"/>
      <c r="E46" s="34"/>
      <c r="F46" s="34"/>
      <c r="G46" s="35"/>
      <c r="H46" s="34"/>
    </row>
    <row r="47" customFormat="false" ht="15" hidden="false" customHeight="false" outlineLevel="0" collapsed="false">
      <c r="A47" s="33"/>
      <c r="B47" s="30" t="str">
        <f aca="false">IF(OR(A47="",Trip!$C$8=""),"",Trip!$C$8+A47-1)</f>
        <v/>
      </c>
      <c r="C47" s="34"/>
      <c r="D47" s="34"/>
      <c r="E47" s="34"/>
      <c r="F47" s="34"/>
      <c r="G47" s="35"/>
      <c r="H47" s="34"/>
    </row>
    <row r="48" customFormat="false" ht="15" hidden="false" customHeight="false" outlineLevel="0" collapsed="false">
      <c r="A48" s="33"/>
      <c r="B48" s="30" t="str">
        <f aca="false">IF(OR(A48="",Trip!$C$8=""),"",Trip!$C$8+A48-1)</f>
        <v/>
      </c>
      <c r="C48" s="34"/>
      <c r="D48" s="34"/>
      <c r="E48" s="34"/>
      <c r="F48" s="34"/>
      <c r="G48" s="35"/>
      <c r="H48" s="34"/>
    </row>
    <row r="49" customFormat="false" ht="15" hidden="false" customHeight="false" outlineLevel="0" collapsed="false">
      <c r="A49" s="33"/>
      <c r="B49" s="30" t="str">
        <f aca="false">IF(OR(A49="",Trip!$C$8=""),"",Trip!$C$8+A49-1)</f>
        <v/>
      </c>
      <c r="C49" s="34"/>
      <c r="D49" s="34"/>
      <c r="E49" s="34"/>
      <c r="F49" s="34"/>
      <c r="G49" s="35"/>
      <c r="H49" s="34"/>
    </row>
    <row r="50" customFormat="false" ht="15" hidden="false" customHeight="false" outlineLevel="0" collapsed="false">
      <c r="A50" s="33"/>
      <c r="B50" s="30" t="str">
        <f aca="false">IF(OR(A50="",Trip!$C$8=""),"",Trip!$C$8+A50-1)</f>
        <v/>
      </c>
      <c r="C50" s="34"/>
      <c r="D50" s="34"/>
      <c r="E50" s="34"/>
      <c r="F50" s="34"/>
      <c r="G50" s="35"/>
      <c r="H50" s="34"/>
    </row>
    <row r="51" customFormat="false" ht="15" hidden="false" customHeight="false" outlineLevel="0" collapsed="false">
      <c r="A51" s="33"/>
      <c r="B51" s="30" t="str">
        <f aca="false">IF(OR(A51="",Trip!$C$8=""),"",Trip!$C$8+A51-1)</f>
        <v/>
      </c>
      <c r="C51" s="34"/>
      <c r="D51" s="34"/>
      <c r="E51" s="34"/>
      <c r="F51" s="34"/>
      <c r="G51" s="35"/>
      <c r="H51" s="34"/>
    </row>
    <row r="52" customFormat="false" ht="15" hidden="false" customHeight="false" outlineLevel="0" collapsed="false">
      <c r="A52" s="33"/>
      <c r="B52" s="30" t="str">
        <f aca="false">IF(OR(A52="",Trip!$C$8=""),"",Trip!$C$8+A52-1)</f>
        <v/>
      </c>
      <c r="C52" s="34"/>
      <c r="D52" s="34"/>
      <c r="E52" s="34"/>
      <c r="F52" s="34"/>
      <c r="G52" s="35"/>
      <c r="H52" s="34"/>
    </row>
    <row r="53" customFormat="false" ht="15" hidden="false" customHeight="false" outlineLevel="0" collapsed="false">
      <c r="A53" s="33"/>
      <c r="B53" s="30" t="str">
        <f aca="false">IF(OR(A53="",Trip!$C$8=""),"",Trip!$C$8+A53-1)</f>
        <v/>
      </c>
      <c r="C53" s="34"/>
      <c r="D53" s="34"/>
      <c r="E53" s="34"/>
      <c r="F53" s="34"/>
      <c r="G53" s="35"/>
      <c r="H53" s="34"/>
    </row>
    <row r="54" customFormat="false" ht="15" hidden="false" customHeight="false" outlineLevel="0" collapsed="false">
      <c r="A54" s="33"/>
      <c r="B54" s="30" t="str">
        <f aca="false">IF(OR(A54="",Trip!$C$8=""),"",Trip!$C$8+A54-1)</f>
        <v/>
      </c>
      <c r="C54" s="34"/>
      <c r="D54" s="34"/>
      <c r="E54" s="34"/>
      <c r="F54" s="34"/>
      <c r="G54" s="35"/>
      <c r="H54" s="34"/>
    </row>
    <row r="55" customFormat="false" ht="15" hidden="false" customHeight="false" outlineLevel="0" collapsed="false">
      <c r="A55" s="33"/>
      <c r="B55" s="30" t="str">
        <f aca="false">IF(OR(A55="",Trip!$C$8=""),"",Trip!$C$8+A55-1)</f>
        <v/>
      </c>
      <c r="C55" s="34"/>
      <c r="D55" s="34"/>
      <c r="E55" s="34"/>
      <c r="F55" s="34"/>
      <c r="G55" s="35"/>
      <c r="H55" s="34"/>
    </row>
    <row r="56" customFormat="false" ht="15" hidden="false" customHeight="false" outlineLevel="0" collapsed="false">
      <c r="A56" s="33"/>
      <c r="B56" s="30" t="str">
        <f aca="false">IF(OR(A56="",Trip!$C$8=""),"",Trip!$C$8+A56-1)</f>
        <v/>
      </c>
      <c r="C56" s="34"/>
      <c r="D56" s="34"/>
      <c r="E56" s="34"/>
      <c r="F56" s="34"/>
      <c r="G56" s="35"/>
      <c r="H56" s="34"/>
    </row>
    <row r="57" customFormat="false" ht="15" hidden="false" customHeight="false" outlineLevel="0" collapsed="false">
      <c r="A57" s="33"/>
      <c r="B57" s="30" t="str">
        <f aca="false">IF(OR(A57="",Trip!$C$8=""),"",Trip!$C$8+A57-1)</f>
        <v/>
      </c>
      <c r="C57" s="34"/>
      <c r="D57" s="34"/>
      <c r="E57" s="34"/>
      <c r="F57" s="34"/>
      <c r="G57" s="35"/>
      <c r="H57" s="34"/>
    </row>
    <row r="58" customFormat="false" ht="15" hidden="false" customHeight="false" outlineLevel="0" collapsed="false">
      <c r="A58" s="33"/>
      <c r="B58" s="30" t="str">
        <f aca="false">IF(OR(A58="",Trip!$C$8=""),"",Trip!$C$8+A58-1)</f>
        <v/>
      </c>
      <c r="C58" s="34"/>
      <c r="D58" s="34"/>
      <c r="E58" s="34"/>
      <c r="F58" s="34"/>
      <c r="G58" s="35"/>
      <c r="H58" s="34"/>
    </row>
    <row r="59" customFormat="false" ht="15" hidden="false" customHeight="false" outlineLevel="0" collapsed="false">
      <c r="A59" s="33"/>
      <c r="B59" s="30" t="str">
        <f aca="false">IF(OR(A59="",Trip!$C$8=""),"",Trip!$C$8+A59-1)</f>
        <v/>
      </c>
      <c r="C59" s="34"/>
      <c r="D59" s="34"/>
      <c r="E59" s="34"/>
      <c r="F59" s="34"/>
      <c r="G59" s="35"/>
      <c r="H59" s="34"/>
    </row>
    <row r="60" customFormat="false" ht="15" hidden="false" customHeight="false" outlineLevel="0" collapsed="false">
      <c r="A60" s="33"/>
      <c r="B60" s="30" t="str">
        <f aca="false">IF(OR(A60="",Trip!$C$8=""),"",Trip!$C$8+A60-1)</f>
        <v/>
      </c>
      <c r="C60" s="34"/>
      <c r="D60" s="34"/>
      <c r="E60" s="34"/>
      <c r="F60" s="34"/>
      <c r="G60" s="35"/>
      <c r="H60" s="34"/>
    </row>
    <row r="61" customFormat="false" ht="15" hidden="false" customHeight="false" outlineLevel="0" collapsed="false">
      <c r="A61" s="33"/>
      <c r="B61" s="30" t="str">
        <f aca="false">IF(OR(A61="",Trip!$C$8=""),"",Trip!$C$8+A61-1)</f>
        <v/>
      </c>
      <c r="C61" s="34"/>
      <c r="D61" s="34"/>
      <c r="E61" s="34"/>
      <c r="F61" s="34"/>
      <c r="G61" s="35"/>
      <c r="H61" s="34"/>
    </row>
    <row r="62" customFormat="false" ht="15" hidden="false" customHeight="false" outlineLevel="0" collapsed="false">
      <c r="A62" s="33"/>
      <c r="B62" s="30" t="str">
        <f aca="false">IF(OR(A62="",Trip!$C$8=""),"",Trip!$C$8+A62-1)</f>
        <v/>
      </c>
      <c r="C62" s="34"/>
      <c r="D62" s="34"/>
      <c r="E62" s="34"/>
      <c r="F62" s="34"/>
      <c r="G62" s="35"/>
      <c r="H62" s="34"/>
    </row>
    <row r="63" customFormat="false" ht="15" hidden="false" customHeight="false" outlineLevel="0" collapsed="false">
      <c r="A63" s="33"/>
      <c r="B63" s="30" t="str">
        <f aca="false">IF(OR(A63="",Trip!$C$8=""),"",Trip!$C$8+A63-1)</f>
        <v/>
      </c>
      <c r="C63" s="34"/>
      <c r="D63" s="34"/>
      <c r="E63" s="34"/>
      <c r="F63" s="34"/>
      <c r="G63" s="35"/>
      <c r="H63" s="34"/>
    </row>
    <row r="64" customFormat="false" ht="15" hidden="false" customHeight="false" outlineLevel="0" collapsed="false">
      <c r="A64" s="33"/>
      <c r="B64" s="30" t="str">
        <f aca="false">IF(OR(A64="",Trip!$C$8=""),"",Trip!$C$8+A64-1)</f>
        <v/>
      </c>
      <c r="C64" s="34"/>
      <c r="D64" s="34"/>
      <c r="E64" s="34"/>
      <c r="F64" s="34"/>
      <c r="G64" s="35"/>
      <c r="H64" s="34"/>
    </row>
    <row r="65" customFormat="false" ht="15" hidden="false" customHeight="false" outlineLevel="0" collapsed="false">
      <c r="A65" s="33"/>
      <c r="B65" s="30" t="str">
        <f aca="false">IF(OR(A65="",Trip!$C$8=""),"",Trip!$C$8+A65-1)</f>
        <v/>
      </c>
      <c r="C65" s="34"/>
      <c r="D65" s="34"/>
      <c r="E65" s="34"/>
      <c r="F65" s="34"/>
      <c r="G65" s="35"/>
      <c r="H65" s="34"/>
    </row>
    <row r="66" customFormat="false" ht="15" hidden="false" customHeight="false" outlineLevel="0" collapsed="false">
      <c r="A66" s="33"/>
      <c r="B66" s="30" t="str">
        <f aca="false">IF(OR(A66="",Trip!$C$8=""),"",Trip!$C$8+A66-1)</f>
        <v/>
      </c>
      <c r="C66" s="34"/>
      <c r="D66" s="34"/>
      <c r="E66" s="34"/>
      <c r="F66" s="34"/>
      <c r="G66" s="35"/>
      <c r="H66" s="34"/>
    </row>
    <row r="67" customFormat="false" ht="15" hidden="false" customHeight="false" outlineLevel="0" collapsed="false">
      <c r="A67" s="33"/>
      <c r="B67" s="30" t="str">
        <f aca="false">IF(OR(A67="",Trip!$C$8=""),"",Trip!$C$8+A67-1)</f>
        <v/>
      </c>
      <c r="C67" s="34"/>
      <c r="D67" s="34"/>
      <c r="E67" s="34"/>
      <c r="F67" s="34"/>
      <c r="G67" s="35"/>
      <c r="H67" s="34"/>
    </row>
    <row r="68" customFormat="false" ht="15" hidden="false" customHeight="false" outlineLevel="0" collapsed="false">
      <c r="A68" s="33"/>
      <c r="B68" s="30" t="str">
        <f aca="false">IF(OR(A68="",Trip!$C$8=""),"",Trip!$C$8+A68-1)</f>
        <v/>
      </c>
      <c r="C68" s="34"/>
      <c r="D68" s="34"/>
      <c r="E68" s="34"/>
      <c r="F68" s="34"/>
      <c r="G68" s="35"/>
      <c r="H68" s="34"/>
    </row>
    <row r="69" customFormat="false" ht="15" hidden="false" customHeight="false" outlineLevel="0" collapsed="false">
      <c r="A69" s="33"/>
      <c r="B69" s="30" t="str">
        <f aca="false">IF(OR(A69="",Trip!$C$8=""),"",Trip!$C$8+A69-1)</f>
        <v/>
      </c>
      <c r="C69" s="34"/>
      <c r="D69" s="34"/>
      <c r="E69" s="34"/>
      <c r="F69" s="34"/>
      <c r="G69" s="35"/>
      <c r="H69" s="34"/>
    </row>
    <row r="70" customFormat="false" ht="15" hidden="false" customHeight="false" outlineLevel="0" collapsed="false">
      <c r="A70" s="33"/>
      <c r="B70" s="30" t="str">
        <f aca="false">IF(OR(A70="",Trip!$C$8=""),"",Trip!$C$8+A70-1)</f>
        <v/>
      </c>
      <c r="C70" s="34"/>
      <c r="D70" s="34"/>
      <c r="E70" s="34"/>
      <c r="F70" s="34"/>
      <c r="G70" s="35"/>
      <c r="H70" s="34"/>
    </row>
    <row r="71" customFormat="false" ht="15" hidden="false" customHeight="false" outlineLevel="0" collapsed="false">
      <c r="A71" s="33"/>
      <c r="B71" s="30" t="str">
        <f aca="false">IF(OR(A71="",Trip!$C$8=""),"",Trip!$C$8+A71-1)</f>
        <v/>
      </c>
      <c r="C71" s="34"/>
      <c r="D71" s="34"/>
      <c r="E71" s="34"/>
      <c r="F71" s="34"/>
      <c r="G71" s="35"/>
      <c r="H71" s="34"/>
    </row>
    <row r="72" customFormat="false" ht="15" hidden="false" customHeight="false" outlineLevel="0" collapsed="false">
      <c r="A72" s="33"/>
      <c r="B72" s="30" t="str">
        <f aca="false">IF(OR(A72="",Trip!$C$8=""),"",Trip!$C$8+A72-1)</f>
        <v/>
      </c>
      <c r="C72" s="34"/>
      <c r="D72" s="34"/>
      <c r="E72" s="34"/>
      <c r="F72" s="34"/>
      <c r="G72" s="35"/>
      <c r="H72" s="34"/>
    </row>
    <row r="73" customFormat="false" ht="15" hidden="false" customHeight="false" outlineLevel="0" collapsed="false">
      <c r="A73" s="33"/>
      <c r="B73" s="30" t="str">
        <f aca="false">IF(OR(A73="",Trip!$C$8=""),"",Trip!$C$8+A73-1)</f>
        <v/>
      </c>
      <c r="C73" s="34"/>
      <c r="D73" s="34"/>
      <c r="E73" s="34"/>
      <c r="F73" s="34"/>
      <c r="G73" s="35"/>
      <c r="H73" s="34"/>
    </row>
    <row r="74" customFormat="false" ht="15" hidden="false" customHeight="false" outlineLevel="0" collapsed="false">
      <c r="A74" s="33"/>
      <c r="B74" s="30" t="str">
        <f aca="false">IF(OR(A74="",Trip!$C$8=""),"",Trip!$C$8+A74-1)</f>
        <v/>
      </c>
      <c r="C74" s="34"/>
      <c r="D74" s="34"/>
      <c r="E74" s="34"/>
      <c r="F74" s="34"/>
      <c r="G74" s="35"/>
      <c r="H74" s="34"/>
    </row>
    <row r="75" customFormat="false" ht="15" hidden="false" customHeight="false" outlineLevel="0" collapsed="false">
      <c r="A75" s="33"/>
      <c r="B75" s="30" t="str">
        <f aca="false">IF(OR(A75="",Trip!$C$8=""),"",Trip!$C$8+A75-1)</f>
        <v/>
      </c>
      <c r="C75" s="34"/>
      <c r="D75" s="34"/>
      <c r="E75" s="34"/>
      <c r="F75" s="34"/>
      <c r="G75" s="35"/>
      <c r="H75" s="34"/>
    </row>
    <row r="76" customFormat="false" ht="15" hidden="false" customHeight="false" outlineLevel="0" collapsed="false">
      <c r="A76" s="33"/>
      <c r="B76" s="30" t="str">
        <f aca="false">IF(OR(A76="",Trip!$C$8=""),"",Trip!$C$8+A76-1)</f>
        <v/>
      </c>
      <c r="C76" s="34"/>
      <c r="D76" s="34"/>
      <c r="E76" s="34"/>
      <c r="F76" s="34"/>
      <c r="G76" s="35"/>
      <c r="H76" s="34"/>
    </row>
    <row r="77" customFormat="false" ht="15" hidden="false" customHeight="false" outlineLevel="0" collapsed="false">
      <c r="A77" s="33"/>
      <c r="B77" s="30" t="str">
        <f aca="false">IF(OR(A77="",Trip!$C$8=""),"",Trip!$C$8+A77-1)</f>
        <v/>
      </c>
      <c r="C77" s="34"/>
      <c r="D77" s="34"/>
      <c r="E77" s="34"/>
      <c r="F77" s="34"/>
      <c r="G77" s="35"/>
      <c r="H77" s="34"/>
    </row>
    <row r="78" customFormat="false" ht="15" hidden="false" customHeight="false" outlineLevel="0" collapsed="false">
      <c r="A78" s="33"/>
      <c r="B78" s="30" t="str">
        <f aca="false">IF(OR(A78="",Trip!$C$8=""),"",Trip!$C$8+A78-1)</f>
        <v/>
      </c>
      <c r="C78" s="34"/>
      <c r="D78" s="34"/>
      <c r="E78" s="34"/>
      <c r="F78" s="34"/>
      <c r="G78" s="35"/>
      <c r="H78" s="34"/>
    </row>
    <row r="79" customFormat="false" ht="15" hidden="false" customHeight="false" outlineLevel="0" collapsed="false">
      <c r="A79" s="33"/>
      <c r="B79" s="30" t="str">
        <f aca="false">IF(OR(A79="",Trip!$C$8=""),"",Trip!$C$8+A79-1)</f>
        <v/>
      </c>
      <c r="C79" s="34"/>
      <c r="D79" s="34"/>
      <c r="E79" s="34"/>
      <c r="F79" s="34"/>
      <c r="G79" s="35"/>
      <c r="H79" s="34"/>
    </row>
    <row r="80" customFormat="false" ht="15" hidden="false" customHeight="false" outlineLevel="0" collapsed="false">
      <c r="A80" s="33"/>
      <c r="B80" s="30" t="str">
        <f aca="false">IF(OR(A80="",Trip!$C$8=""),"",Trip!$C$8+A80-1)</f>
        <v/>
      </c>
      <c r="C80" s="34"/>
      <c r="D80" s="34"/>
      <c r="E80" s="34"/>
      <c r="F80" s="34"/>
      <c r="G80" s="35"/>
      <c r="H80" s="34"/>
    </row>
    <row r="81" customFormat="false" ht="15" hidden="false" customHeight="false" outlineLevel="0" collapsed="false">
      <c r="A81" s="33"/>
      <c r="B81" s="30" t="str">
        <f aca="false">IF(OR(A81="",Trip!$C$8=""),"",Trip!$C$8+A81-1)</f>
        <v/>
      </c>
      <c r="C81" s="34"/>
      <c r="D81" s="34"/>
      <c r="E81" s="34"/>
      <c r="F81" s="34"/>
      <c r="G81" s="35"/>
      <c r="H81" s="34"/>
    </row>
    <row r="82" customFormat="false" ht="15" hidden="false" customHeight="false" outlineLevel="0" collapsed="false">
      <c r="A82" s="33"/>
      <c r="B82" s="30" t="str">
        <f aca="false">IF(OR(A82="",Trip!$C$8=""),"",Trip!$C$8+A82-1)</f>
        <v/>
      </c>
      <c r="C82" s="34"/>
      <c r="D82" s="34"/>
      <c r="E82" s="34"/>
      <c r="F82" s="34"/>
      <c r="G82" s="35"/>
      <c r="H82" s="34"/>
    </row>
    <row r="83" customFormat="false" ht="15" hidden="false" customHeight="false" outlineLevel="0" collapsed="false">
      <c r="A83" s="33"/>
      <c r="B83" s="30" t="str">
        <f aca="false">IF(OR(A83="",Trip!$C$8=""),"",Trip!$C$8+A83-1)</f>
        <v/>
      </c>
      <c r="C83" s="34"/>
      <c r="D83" s="34"/>
      <c r="E83" s="34"/>
      <c r="F83" s="34"/>
      <c r="G83" s="35"/>
      <c r="H83" s="34"/>
    </row>
    <row r="84" customFormat="false" ht="15" hidden="false" customHeight="false" outlineLevel="0" collapsed="false">
      <c r="A84" s="33"/>
      <c r="B84" s="30" t="str">
        <f aca="false">IF(OR(A84="",Trip!$C$8=""),"",Trip!$C$8+A84-1)</f>
        <v/>
      </c>
      <c r="C84" s="34"/>
      <c r="D84" s="34"/>
      <c r="E84" s="34"/>
      <c r="F84" s="34"/>
      <c r="G84" s="35"/>
      <c r="H84" s="34"/>
    </row>
  </sheetData>
  <conditionalFormatting sqref="F5:F84">
    <cfRule type="expression" priority="2" aboveAverage="0" equalAverage="0" bottom="0" percent="0" rank="0" text="" dxfId="1">
      <formula>F5="Yes"</formula>
    </cfRule>
  </conditionalFormatting>
  <dataValidations count="2">
    <dataValidation allowBlank="true" errorStyle="stop" operator="between" showDropDown="false" showErrorMessage="false" showInputMessage="false" sqref="E5:E84" type="list">
      <formula1>"Sightseeing,Food,Beach,Transport,Shopping,Culture,Nightlife,Rest,Other"</formula1>
      <formula2>0</formula2>
    </dataValidation>
    <dataValidation allowBlank="true" errorStyle="stop" operator="between" showDropDown="false" showErrorMessage="false" showInputMessage="false" sqref="F5:F8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5" min="4" style="0" width="13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28"/>
    <col collapsed="false" customWidth="true" hidden="false" outlineLevel="0" max="12" min="12" style="0" width="26"/>
    <col collapsed="false" customWidth="true" hidden="false" outlineLevel="0" max="14" min="14" style="0" width="26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16" t="s">
        <v>90</v>
      </c>
    </row>
    <row r="2" customFormat="false" ht="15" hidden="false" customHeight="false" outlineLevel="0" collapsed="false">
      <c r="A2" s="6" t="s">
        <v>91</v>
      </c>
    </row>
    <row r="3" customFormat="false" ht="15" hidden="false" customHeight="false" outlineLevel="0" collapsed="false">
      <c r="A3" s="6" t="s">
        <v>92</v>
      </c>
    </row>
    <row r="4" customFormat="false" ht="31.5" hidden="false" customHeight="true" outlineLevel="0" collapsed="false">
      <c r="A4" s="18" t="s">
        <v>72</v>
      </c>
      <c r="B4" s="18" t="s">
        <v>93</v>
      </c>
      <c r="C4" s="18" t="s">
        <v>94</v>
      </c>
      <c r="D4" s="18" t="s">
        <v>95</v>
      </c>
      <c r="E4" s="18" t="s">
        <v>96</v>
      </c>
      <c r="F4" s="18" t="s">
        <v>97</v>
      </c>
      <c r="G4" s="18" t="s">
        <v>98</v>
      </c>
      <c r="H4" s="18" t="s">
        <v>99</v>
      </c>
      <c r="I4" s="18" t="s">
        <v>100</v>
      </c>
      <c r="J4" s="18" t="s">
        <v>101</v>
      </c>
      <c r="K4" s="18" t="s">
        <v>102</v>
      </c>
      <c r="L4" s="18" t="s">
        <v>75</v>
      </c>
      <c r="N4" s="27" t="s">
        <v>103</v>
      </c>
      <c r="O4" s="27" t="n">
        <f aca="false">COUNTIFS(B5:B54,"&lt;&gt;",I5:I54,"&lt;&gt;Cancelled")</f>
        <v>2</v>
      </c>
    </row>
    <row r="5" customFormat="false" ht="15" hidden="false" customHeight="false" outlineLevel="0" collapsed="false">
      <c r="A5" s="31" t="s">
        <v>104</v>
      </c>
      <c r="B5" s="31" t="s">
        <v>105</v>
      </c>
      <c r="C5" s="31" t="s">
        <v>106</v>
      </c>
      <c r="D5" s="36" t="n">
        <v>46401</v>
      </c>
      <c r="E5" s="36" t="n">
        <v>46404</v>
      </c>
      <c r="F5" s="32" t="n">
        <v>432</v>
      </c>
      <c r="G5" s="37" t="str">
        <f aca="false">Trip!C11</f>
        <v>EUR</v>
      </c>
      <c r="H5" s="21" t="n">
        <f aca="false">IF(F5="","",IF(G5="",F5,IFERROR(F5*INDEX(Rates!$B$5:$B$14,MATCH(G5,Rates!$A$5:$A$14,0)),"Add rate")))</f>
        <v>432</v>
      </c>
      <c r="I5" s="31" t="s">
        <v>107</v>
      </c>
      <c r="J5" s="36"/>
      <c r="K5" s="31" t="s">
        <v>108</v>
      </c>
      <c r="L5" s="31" t="s">
        <v>109</v>
      </c>
      <c r="N5" s="27" t="s">
        <v>110</v>
      </c>
      <c r="O5" s="28" t="n">
        <f aca="false">SUMIFS(H5:H54,I5:I54,"&lt;&gt;Cancelled")</f>
        <v>732</v>
      </c>
    </row>
    <row r="6" customFormat="false" ht="15" hidden="false" customHeight="false" outlineLevel="0" collapsed="false">
      <c r="A6" s="31" t="s">
        <v>111</v>
      </c>
      <c r="B6" s="31" t="s">
        <v>112</v>
      </c>
      <c r="C6" s="31" t="s">
        <v>113</v>
      </c>
      <c r="D6" s="36" t="n">
        <v>46401</v>
      </c>
      <c r="E6" s="36" t="n">
        <v>46404</v>
      </c>
      <c r="F6" s="32" t="n">
        <v>1200</v>
      </c>
      <c r="G6" s="31" t="s">
        <v>114</v>
      </c>
      <c r="H6" s="21" t="n">
        <f aca="false">IF(F6="","",IF(G6="",F6,IFERROR(F6*INDEX(Rates!$B$5:$B$14,MATCH(G6,Rates!$A$5:$A$14,0)),"Add rate")))</f>
        <v>300</v>
      </c>
      <c r="I6" s="31" t="s">
        <v>107</v>
      </c>
      <c r="J6" s="36" t="n">
        <v>46397</v>
      </c>
      <c r="K6" s="31" t="s">
        <v>115</v>
      </c>
      <c r="L6" s="31" t="s">
        <v>116</v>
      </c>
      <c r="N6" s="27" t="s">
        <v>117</v>
      </c>
      <c r="O6" s="27" t="n">
        <f aca="false">COUNTIF(I5:I54,"Pending")</f>
        <v>0</v>
      </c>
    </row>
    <row r="7" customFormat="false" ht="15" hidden="false" customHeight="false" outlineLevel="0" collapsed="false">
      <c r="A7" s="34"/>
      <c r="B7" s="34"/>
      <c r="C7" s="34"/>
      <c r="D7" s="38"/>
      <c r="E7" s="38"/>
      <c r="F7" s="35"/>
      <c r="G7" s="34"/>
      <c r="H7" s="21" t="str">
        <f aca="false">IF(F7="","",IF(G7="",F7,IFERROR(F7*INDEX(Rates!$B$5:$B$14,MATCH(G7,Rates!$A$5:$A$14,0)),"Add rate")))</f>
        <v/>
      </c>
      <c r="I7" s="34"/>
      <c r="J7" s="38"/>
      <c r="K7" s="34"/>
      <c r="L7" s="34"/>
    </row>
    <row r="8" customFormat="false" ht="15" hidden="false" customHeight="false" outlineLevel="0" collapsed="false">
      <c r="A8" s="34"/>
      <c r="B8" s="34"/>
      <c r="C8" s="34"/>
      <c r="D8" s="38"/>
      <c r="E8" s="38"/>
      <c r="F8" s="35"/>
      <c r="G8" s="34"/>
      <c r="H8" s="21" t="str">
        <f aca="false">IF(F8="","",IF(G8="",F8,IFERROR(F8*INDEX(Rates!$B$5:$B$14,MATCH(G8,Rates!$A$5:$A$14,0)),"Add rate")))</f>
        <v/>
      </c>
      <c r="I8" s="34"/>
      <c r="J8" s="38"/>
      <c r="K8" s="34"/>
      <c r="L8" s="34"/>
    </row>
    <row r="9" customFormat="false" ht="15" hidden="false" customHeight="false" outlineLevel="0" collapsed="false">
      <c r="A9" s="34"/>
      <c r="B9" s="34"/>
      <c r="C9" s="34"/>
      <c r="D9" s="38"/>
      <c r="E9" s="38"/>
      <c r="F9" s="35"/>
      <c r="G9" s="34"/>
      <c r="H9" s="21" t="str">
        <f aca="false">IF(F9="","",IF(G9="",F9,IFERROR(F9*INDEX(Rates!$B$5:$B$14,MATCH(G9,Rates!$A$5:$A$14,0)),"Add rate")))</f>
        <v/>
      </c>
      <c r="I9" s="34"/>
      <c r="J9" s="38"/>
      <c r="K9" s="34"/>
      <c r="L9" s="34"/>
    </row>
    <row r="10" customFormat="false" ht="15" hidden="false" customHeight="false" outlineLevel="0" collapsed="false">
      <c r="A10" s="34"/>
      <c r="B10" s="34"/>
      <c r="C10" s="34"/>
      <c r="D10" s="38"/>
      <c r="E10" s="38"/>
      <c r="F10" s="35"/>
      <c r="G10" s="34"/>
      <c r="H10" s="21" t="str">
        <f aca="false">IF(F10="","",IF(G10="",F10,IFERROR(F10*INDEX(Rates!$B$5:$B$14,MATCH(G10,Rates!$A$5:$A$14,0)),"Add rate")))</f>
        <v/>
      </c>
      <c r="I10" s="34"/>
      <c r="J10" s="38"/>
      <c r="K10" s="34"/>
      <c r="L10" s="34"/>
    </row>
    <row r="11" customFormat="false" ht="15" hidden="false" customHeight="false" outlineLevel="0" collapsed="false">
      <c r="A11" s="34"/>
      <c r="B11" s="34"/>
      <c r="C11" s="34"/>
      <c r="D11" s="38"/>
      <c r="E11" s="38"/>
      <c r="F11" s="35"/>
      <c r="G11" s="34"/>
      <c r="H11" s="21" t="str">
        <f aca="false">IF(F11="","",IF(G11="",F11,IFERROR(F11*INDEX(Rates!$B$5:$B$14,MATCH(G11,Rates!$A$5:$A$14,0)),"Add rate")))</f>
        <v/>
      </c>
      <c r="I11" s="34"/>
      <c r="J11" s="38"/>
      <c r="K11" s="34"/>
      <c r="L11" s="34"/>
    </row>
    <row r="12" customFormat="false" ht="15" hidden="false" customHeight="false" outlineLevel="0" collapsed="false">
      <c r="A12" s="34"/>
      <c r="B12" s="34"/>
      <c r="C12" s="34"/>
      <c r="D12" s="38"/>
      <c r="E12" s="38"/>
      <c r="F12" s="35"/>
      <c r="G12" s="34"/>
      <c r="H12" s="21" t="str">
        <f aca="false">IF(F12="","",IF(G12="",F12,IFERROR(F12*INDEX(Rates!$B$5:$B$14,MATCH(G12,Rates!$A$5:$A$14,0)),"Add rate")))</f>
        <v/>
      </c>
      <c r="I12" s="34"/>
      <c r="J12" s="38"/>
      <c r="K12" s="34"/>
      <c r="L12" s="34"/>
    </row>
    <row r="13" customFormat="false" ht="15" hidden="false" customHeight="false" outlineLevel="0" collapsed="false">
      <c r="A13" s="34"/>
      <c r="B13" s="34"/>
      <c r="C13" s="34"/>
      <c r="D13" s="38"/>
      <c r="E13" s="38"/>
      <c r="F13" s="35"/>
      <c r="G13" s="34"/>
      <c r="H13" s="21" t="str">
        <f aca="false">IF(F13="","",IF(G13="",F13,IFERROR(F13*INDEX(Rates!$B$5:$B$14,MATCH(G13,Rates!$A$5:$A$14,0)),"Add rate")))</f>
        <v/>
      </c>
      <c r="I13" s="34"/>
      <c r="J13" s="38"/>
      <c r="K13" s="34"/>
      <c r="L13" s="34"/>
    </row>
    <row r="14" customFormat="false" ht="15" hidden="false" customHeight="false" outlineLevel="0" collapsed="false">
      <c r="A14" s="34"/>
      <c r="B14" s="34"/>
      <c r="C14" s="34"/>
      <c r="D14" s="38"/>
      <c r="E14" s="38"/>
      <c r="F14" s="35"/>
      <c r="G14" s="34"/>
      <c r="H14" s="21" t="str">
        <f aca="false">IF(F14="","",IF(G14="",F14,IFERROR(F14*INDEX(Rates!$B$5:$B$14,MATCH(G14,Rates!$A$5:$A$14,0)),"Add rate")))</f>
        <v/>
      </c>
      <c r="I14" s="34"/>
      <c r="J14" s="38"/>
      <c r="K14" s="34"/>
      <c r="L14" s="34"/>
    </row>
    <row r="15" customFormat="false" ht="15" hidden="false" customHeight="false" outlineLevel="0" collapsed="false">
      <c r="A15" s="34"/>
      <c r="B15" s="34"/>
      <c r="C15" s="34"/>
      <c r="D15" s="38"/>
      <c r="E15" s="38"/>
      <c r="F15" s="35"/>
      <c r="G15" s="34"/>
      <c r="H15" s="21" t="str">
        <f aca="false">IF(F15="","",IF(G15="",F15,IFERROR(F15*INDEX(Rates!$B$5:$B$14,MATCH(G15,Rates!$A$5:$A$14,0)),"Add rate")))</f>
        <v/>
      </c>
      <c r="I15" s="34"/>
      <c r="J15" s="38"/>
      <c r="K15" s="34"/>
      <c r="L15" s="34"/>
    </row>
    <row r="16" customFormat="false" ht="15" hidden="false" customHeight="false" outlineLevel="0" collapsed="false">
      <c r="A16" s="34"/>
      <c r="B16" s="34"/>
      <c r="C16" s="34"/>
      <c r="D16" s="38"/>
      <c r="E16" s="38"/>
      <c r="F16" s="35"/>
      <c r="G16" s="34"/>
      <c r="H16" s="21" t="str">
        <f aca="false">IF(F16="","",IF(G16="",F16,IFERROR(F16*INDEX(Rates!$B$5:$B$14,MATCH(G16,Rates!$A$5:$A$14,0)),"Add rate")))</f>
        <v/>
      </c>
      <c r="I16" s="34"/>
      <c r="J16" s="38"/>
      <c r="K16" s="34"/>
      <c r="L16" s="34"/>
    </row>
    <row r="17" customFormat="false" ht="15" hidden="false" customHeight="false" outlineLevel="0" collapsed="false">
      <c r="A17" s="34"/>
      <c r="B17" s="34"/>
      <c r="C17" s="34"/>
      <c r="D17" s="38"/>
      <c r="E17" s="38"/>
      <c r="F17" s="35"/>
      <c r="G17" s="34"/>
      <c r="H17" s="21" t="str">
        <f aca="false">IF(F17="","",IF(G17="",F17,IFERROR(F17*INDEX(Rates!$B$5:$B$14,MATCH(G17,Rates!$A$5:$A$14,0)),"Add rate")))</f>
        <v/>
      </c>
      <c r="I17" s="34"/>
      <c r="J17" s="38"/>
      <c r="K17" s="34"/>
      <c r="L17" s="34"/>
    </row>
    <row r="18" customFormat="false" ht="15" hidden="false" customHeight="false" outlineLevel="0" collapsed="false">
      <c r="A18" s="34"/>
      <c r="B18" s="34"/>
      <c r="C18" s="34"/>
      <c r="D18" s="38"/>
      <c r="E18" s="38"/>
      <c r="F18" s="35"/>
      <c r="G18" s="34"/>
      <c r="H18" s="21" t="str">
        <f aca="false">IF(F18="","",IF(G18="",F18,IFERROR(F18*INDEX(Rates!$B$5:$B$14,MATCH(G18,Rates!$A$5:$A$14,0)),"Add rate")))</f>
        <v/>
      </c>
      <c r="I18" s="34"/>
      <c r="J18" s="38"/>
      <c r="K18" s="34"/>
      <c r="L18" s="34"/>
    </row>
    <row r="19" customFormat="false" ht="15" hidden="false" customHeight="false" outlineLevel="0" collapsed="false">
      <c r="A19" s="34"/>
      <c r="B19" s="34"/>
      <c r="C19" s="34"/>
      <c r="D19" s="38"/>
      <c r="E19" s="38"/>
      <c r="F19" s="35"/>
      <c r="G19" s="34"/>
      <c r="H19" s="21" t="str">
        <f aca="false">IF(F19="","",IF(G19="",F19,IFERROR(F19*INDEX(Rates!$B$5:$B$14,MATCH(G19,Rates!$A$5:$A$14,0)),"Add rate")))</f>
        <v/>
      </c>
      <c r="I19" s="34"/>
      <c r="J19" s="38"/>
      <c r="K19" s="34"/>
      <c r="L19" s="34"/>
    </row>
    <row r="20" customFormat="false" ht="15" hidden="false" customHeight="false" outlineLevel="0" collapsed="false">
      <c r="A20" s="34"/>
      <c r="B20" s="34"/>
      <c r="C20" s="34"/>
      <c r="D20" s="38"/>
      <c r="E20" s="38"/>
      <c r="F20" s="35"/>
      <c r="G20" s="34"/>
      <c r="H20" s="21" t="str">
        <f aca="false">IF(F20="","",IF(G20="",F20,IFERROR(F20*INDEX(Rates!$B$5:$B$14,MATCH(G20,Rates!$A$5:$A$14,0)),"Add rate")))</f>
        <v/>
      </c>
      <c r="I20" s="34"/>
      <c r="J20" s="38"/>
      <c r="K20" s="34"/>
      <c r="L20" s="34"/>
    </row>
    <row r="21" customFormat="false" ht="15" hidden="false" customHeight="false" outlineLevel="0" collapsed="false">
      <c r="A21" s="34"/>
      <c r="B21" s="34"/>
      <c r="C21" s="34"/>
      <c r="D21" s="38"/>
      <c r="E21" s="38"/>
      <c r="F21" s="35"/>
      <c r="G21" s="34"/>
      <c r="H21" s="21" t="str">
        <f aca="false">IF(F21="","",IF(G21="",F21,IFERROR(F21*INDEX(Rates!$B$5:$B$14,MATCH(G21,Rates!$A$5:$A$14,0)),"Add rate")))</f>
        <v/>
      </c>
      <c r="I21" s="34"/>
      <c r="J21" s="38"/>
      <c r="K21" s="34"/>
      <c r="L21" s="34"/>
    </row>
    <row r="22" customFormat="false" ht="15" hidden="false" customHeight="false" outlineLevel="0" collapsed="false">
      <c r="A22" s="34"/>
      <c r="B22" s="34"/>
      <c r="C22" s="34"/>
      <c r="D22" s="38"/>
      <c r="E22" s="38"/>
      <c r="F22" s="35"/>
      <c r="G22" s="34"/>
      <c r="H22" s="21" t="str">
        <f aca="false">IF(F22="","",IF(G22="",F22,IFERROR(F22*INDEX(Rates!$B$5:$B$14,MATCH(G22,Rates!$A$5:$A$14,0)),"Add rate")))</f>
        <v/>
      </c>
      <c r="I22" s="34"/>
      <c r="J22" s="38"/>
      <c r="K22" s="34"/>
      <c r="L22" s="34"/>
    </row>
    <row r="23" customFormat="false" ht="15" hidden="false" customHeight="false" outlineLevel="0" collapsed="false">
      <c r="A23" s="34"/>
      <c r="B23" s="34"/>
      <c r="C23" s="34"/>
      <c r="D23" s="38"/>
      <c r="E23" s="38"/>
      <c r="F23" s="35"/>
      <c r="G23" s="34"/>
      <c r="H23" s="21" t="str">
        <f aca="false">IF(F23="","",IF(G23="",F23,IFERROR(F23*INDEX(Rates!$B$5:$B$14,MATCH(G23,Rates!$A$5:$A$14,0)),"Add rate")))</f>
        <v/>
      </c>
      <c r="I23" s="34"/>
      <c r="J23" s="38"/>
      <c r="K23" s="34"/>
      <c r="L23" s="34"/>
    </row>
    <row r="24" customFormat="false" ht="15" hidden="false" customHeight="false" outlineLevel="0" collapsed="false">
      <c r="A24" s="34"/>
      <c r="B24" s="34"/>
      <c r="C24" s="34"/>
      <c r="D24" s="38"/>
      <c r="E24" s="38"/>
      <c r="F24" s="35"/>
      <c r="G24" s="34"/>
      <c r="H24" s="21" t="str">
        <f aca="false">IF(F24="","",IF(G24="",F24,IFERROR(F24*INDEX(Rates!$B$5:$B$14,MATCH(G24,Rates!$A$5:$A$14,0)),"Add rate")))</f>
        <v/>
      </c>
      <c r="I24" s="34"/>
      <c r="J24" s="38"/>
      <c r="K24" s="34"/>
      <c r="L24" s="34"/>
    </row>
    <row r="25" customFormat="false" ht="15" hidden="false" customHeight="false" outlineLevel="0" collapsed="false">
      <c r="A25" s="34"/>
      <c r="B25" s="34"/>
      <c r="C25" s="34"/>
      <c r="D25" s="38"/>
      <c r="E25" s="38"/>
      <c r="F25" s="35"/>
      <c r="G25" s="34"/>
      <c r="H25" s="21" t="str">
        <f aca="false">IF(F25="","",IF(G25="",F25,IFERROR(F25*INDEX(Rates!$B$5:$B$14,MATCH(G25,Rates!$A$5:$A$14,0)),"Add rate")))</f>
        <v/>
      </c>
      <c r="I25" s="34"/>
      <c r="J25" s="38"/>
      <c r="K25" s="34"/>
      <c r="L25" s="34"/>
    </row>
    <row r="26" customFormat="false" ht="15" hidden="false" customHeight="false" outlineLevel="0" collapsed="false">
      <c r="A26" s="34"/>
      <c r="B26" s="34"/>
      <c r="C26" s="34"/>
      <c r="D26" s="38"/>
      <c r="E26" s="38"/>
      <c r="F26" s="35"/>
      <c r="G26" s="34"/>
      <c r="H26" s="21" t="str">
        <f aca="false">IF(F26="","",IF(G26="",F26,IFERROR(F26*INDEX(Rates!$B$5:$B$14,MATCH(G26,Rates!$A$5:$A$14,0)),"Add rate")))</f>
        <v/>
      </c>
      <c r="I26" s="34"/>
      <c r="J26" s="38"/>
      <c r="K26" s="34"/>
      <c r="L26" s="34"/>
    </row>
    <row r="27" customFormat="false" ht="15" hidden="false" customHeight="false" outlineLevel="0" collapsed="false">
      <c r="A27" s="34"/>
      <c r="B27" s="34"/>
      <c r="C27" s="34"/>
      <c r="D27" s="38"/>
      <c r="E27" s="38"/>
      <c r="F27" s="35"/>
      <c r="G27" s="34"/>
      <c r="H27" s="21" t="str">
        <f aca="false">IF(F27="","",IF(G27="",F27,IFERROR(F27*INDEX(Rates!$B$5:$B$14,MATCH(G27,Rates!$A$5:$A$14,0)),"Add rate")))</f>
        <v/>
      </c>
      <c r="I27" s="34"/>
      <c r="J27" s="38"/>
      <c r="K27" s="34"/>
      <c r="L27" s="34"/>
    </row>
    <row r="28" customFormat="false" ht="15" hidden="false" customHeight="false" outlineLevel="0" collapsed="false">
      <c r="A28" s="34"/>
      <c r="B28" s="34"/>
      <c r="C28" s="34"/>
      <c r="D28" s="38"/>
      <c r="E28" s="38"/>
      <c r="F28" s="35"/>
      <c r="G28" s="34"/>
      <c r="H28" s="21" t="str">
        <f aca="false">IF(F28="","",IF(G28="",F28,IFERROR(F28*INDEX(Rates!$B$5:$B$14,MATCH(G28,Rates!$A$5:$A$14,0)),"Add rate")))</f>
        <v/>
      </c>
      <c r="I28" s="34"/>
      <c r="J28" s="38"/>
      <c r="K28" s="34"/>
      <c r="L28" s="34"/>
    </row>
    <row r="29" customFormat="false" ht="15" hidden="false" customHeight="false" outlineLevel="0" collapsed="false">
      <c r="A29" s="34"/>
      <c r="B29" s="34"/>
      <c r="C29" s="34"/>
      <c r="D29" s="38"/>
      <c r="E29" s="38"/>
      <c r="F29" s="35"/>
      <c r="G29" s="34"/>
      <c r="H29" s="21" t="str">
        <f aca="false">IF(F29="","",IF(G29="",F29,IFERROR(F29*INDEX(Rates!$B$5:$B$14,MATCH(G29,Rates!$A$5:$A$14,0)),"Add rate")))</f>
        <v/>
      </c>
      <c r="I29" s="34"/>
      <c r="J29" s="38"/>
      <c r="K29" s="34"/>
      <c r="L29" s="34"/>
    </row>
    <row r="30" customFormat="false" ht="15" hidden="false" customHeight="false" outlineLevel="0" collapsed="false">
      <c r="A30" s="34"/>
      <c r="B30" s="34"/>
      <c r="C30" s="34"/>
      <c r="D30" s="38"/>
      <c r="E30" s="38"/>
      <c r="F30" s="35"/>
      <c r="G30" s="34"/>
      <c r="H30" s="21" t="str">
        <f aca="false">IF(F30="","",IF(G30="",F30,IFERROR(F30*INDEX(Rates!$B$5:$B$14,MATCH(G30,Rates!$A$5:$A$14,0)),"Add rate")))</f>
        <v/>
      </c>
      <c r="I30" s="34"/>
      <c r="J30" s="38"/>
      <c r="K30" s="34"/>
      <c r="L30" s="34"/>
    </row>
    <row r="31" customFormat="false" ht="15" hidden="false" customHeight="false" outlineLevel="0" collapsed="false">
      <c r="A31" s="34"/>
      <c r="B31" s="34"/>
      <c r="C31" s="34"/>
      <c r="D31" s="38"/>
      <c r="E31" s="38"/>
      <c r="F31" s="35"/>
      <c r="G31" s="34"/>
      <c r="H31" s="21" t="str">
        <f aca="false">IF(F31="","",IF(G31="",F31,IFERROR(F31*INDEX(Rates!$B$5:$B$14,MATCH(G31,Rates!$A$5:$A$14,0)),"Add rate")))</f>
        <v/>
      </c>
      <c r="I31" s="34"/>
      <c r="J31" s="38"/>
      <c r="K31" s="34"/>
      <c r="L31" s="34"/>
    </row>
    <row r="32" customFormat="false" ht="15" hidden="false" customHeight="false" outlineLevel="0" collapsed="false">
      <c r="A32" s="34"/>
      <c r="B32" s="34"/>
      <c r="C32" s="34"/>
      <c r="D32" s="38"/>
      <c r="E32" s="38"/>
      <c r="F32" s="35"/>
      <c r="G32" s="34"/>
      <c r="H32" s="21" t="str">
        <f aca="false">IF(F32="","",IF(G32="",F32,IFERROR(F32*INDEX(Rates!$B$5:$B$14,MATCH(G32,Rates!$A$5:$A$14,0)),"Add rate")))</f>
        <v/>
      </c>
      <c r="I32" s="34"/>
      <c r="J32" s="38"/>
      <c r="K32" s="34"/>
      <c r="L32" s="34"/>
    </row>
    <row r="33" customFormat="false" ht="15" hidden="false" customHeight="false" outlineLevel="0" collapsed="false">
      <c r="A33" s="34"/>
      <c r="B33" s="34"/>
      <c r="C33" s="34"/>
      <c r="D33" s="38"/>
      <c r="E33" s="38"/>
      <c r="F33" s="35"/>
      <c r="G33" s="34"/>
      <c r="H33" s="21" t="str">
        <f aca="false">IF(F33="","",IF(G33="",F33,IFERROR(F33*INDEX(Rates!$B$5:$B$14,MATCH(G33,Rates!$A$5:$A$14,0)),"Add rate")))</f>
        <v/>
      </c>
      <c r="I33" s="34"/>
      <c r="J33" s="38"/>
      <c r="K33" s="34"/>
      <c r="L33" s="34"/>
    </row>
    <row r="34" customFormat="false" ht="15" hidden="false" customHeight="false" outlineLevel="0" collapsed="false">
      <c r="A34" s="34"/>
      <c r="B34" s="34"/>
      <c r="C34" s="34"/>
      <c r="D34" s="38"/>
      <c r="E34" s="38"/>
      <c r="F34" s="35"/>
      <c r="G34" s="34"/>
      <c r="H34" s="21" t="str">
        <f aca="false">IF(F34="","",IF(G34="",F34,IFERROR(F34*INDEX(Rates!$B$5:$B$14,MATCH(G34,Rates!$A$5:$A$14,0)),"Add rate")))</f>
        <v/>
      </c>
      <c r="I34" s="34"/>
      <c r="J34" s="38"/>
      <c r="K34" s="34"/>
      <c r="L34" s="34"/>
    </row>
    <row r="35" customFormat="false" ht="15" hidden="false" customHeight="false" outlineLevel="0" collapsed="false">
      <c r="A35" s="34"/>
      <c r="B35" s="34"/>
      <c r="C35" s="34"/>
      <c r="D35" s="38"/>
      <c r="E35" s="38"/>
      <c r="F35" s="35"/>
      <c r="G35" s="34"/>
      <c r="H35" s="21" t="str">
        <f aca="false">IF(F35="","",IF(G35="",F35,IFERROR(F35*INDEX(Rates!$B$5:$B$14,MATCH(G35,Rates!$A$5:$A$14,0)),"Add rate")))</f>
        <v/>
      </c>
      <c r="I35" s="34"/>
      <c r="J35" s="38"/>
      <c r="K35" s="34"/>
      <c r="L35" s="34"/>
    </row>
    <row r="36" customFormat="false" ht="15" hidden="false" customHeight="false" outlineLevel="0" collapsed="false">
      <c r="A36" s="34"/>
      <c r="B36" s="34"/>
      <c r="C36" s="34"/>
      <c r="D36" s="38"/>
      <c r="E36" s="38"/>
      <c r="F36" s="35"/>
      <c r="G36" s="34"/>
      <c r="H36" s="21" t="str">
        <f aca="false">IF(F36="","",IF(G36="",F36,IFERROR(F36*INDEX(Rates!$B$5:$B$14,MATCH(G36,Rates!$A$5:$A$14,0)),"Add rate")))</f>
        <v/>
      </c>
      <c r="I36" s="34"/>
      <c r="J36" s="38"/>
      <c r="K36" s="34"/>
      <c r="L36" s="34"/>
    </row>
    <row r="37" customFormat="false" ht="15" hidden="false" customHeight="false" outlineLevel="0" collapsed="false">
      <c r="A37" s="34"/>
      <c r="B37" s="34"/>
      <c r="C37" s="34"/>
      <c r="D37" s="38"/>
      <c r="E37" s="38"/>
      <c r="F37" s="35"/>
      <c r="G37" s="34"/>
      <c r="H37" s="21" t="str">
        <f aca="false">IF(F37="","",IF(G37="",F37,IFERROR(F37*INDEX(Rates!$B$5:$B$14,MATCH(G37,Rates!$A$5:$A$14,0)),"Add rate")))</f>
        <v/>
      </c>
      <c r="I37" s="34"/>
      <c r="J37" s="38"/>
      <c r="K37" s="34"/>
      <c r="L37" s="34"/>
    </row>
    <row r="38" customFormat="false" ht="15" hidden="false" customHeight="false" outlineLevel="0" collapsed="false">
      <c r="A38" s="34"/>
      <c r="B38" s="34"/>
      <c r="C38" s="34"/>
      <c r="D38" s="38"/>
      <c r="E38" s="38"/>
      <c r="F38" s="35"/>
      <c r="G38" s="34"/>
      <c r="H38" s="21" t="str">
        <f aca="false">IF(F38="","",IF(G38="",F38,IFERROR(F38*INDEX(Rates!$B$5:$B$14,MATCH(G38,Rates!$A$5:$A$14,0)),"Add rate")))</f>
        <v/>
      </c>
      <c r="I38" s="34"/>
      <c r="J38" s="38"/>
      <c r="K38" s="34"/>
      <c r="L38" s="34"/>
    </row>
    <row r="39" customFormat="false" ht="15" hidden="false" customHeight="false" outlineLevel="0" collapsed="false">
      <c r="A39" s="34"/>
      <c r="B39" s="34"/>
      <c r="C39" s="34"/>
      <c r="D39" s="38"/>
      <c r="E39" s="38"/>
      <c r="F39" s="35"/>
      <c r="G39" s="34"/>
      <c r="H39" s="21" t="str">
        <f aca="false">IF(F39="","",IF(G39="",F39,IFERROR(F39*INDEX(Rates!$B$5:$B$14,MATCH(G39,Rates!$A$5:$A$14,0)),"Add rate")))</f>
        <v/>
      </c>
      <c r="I39" s="34"/>
      <c r="J39" s="38"/>
      <c r="K39" s="34"/>
      <c r="L39" s="34"/>
    </row>
    <row r="40" customFormat="false" ht="15" hidden="false" customHeight="false" outlineLevel="0" collapsed="false">
      <c r="A40" s="34"/>
      <c r="B40" s="34"/>
      <c r="C40" s="34"/>
      <c r="D40" s="38"/>
      <c r="E40" s="38"/>
      <c r="F40" s="35"/>
      <c r="G40" s="34"/>
      <c r="H40" s="21" t="str">
        <f aca="false">IF(F40="","",IF(G40="",F40,IFERROR(F40*INDEX(Rates!$B$5:$B$14,MATCH(G40,Rates!$A$5:$A$14,0)),"Add rate")))</f>
        <v/>
      </c>
      <c r="I40" s="34"/>
      <c r="J40" s="38"/>
      <c r="K40" s="34"/>
      <c r="L40" s="34"/>
    </row>
    <row r="41" customFormat="false" ht="15" hidden="false" customHeight="false" outlineLevel="0" collapsed="false">
      <c r="A41" s="34"/>
      <c r="B41" s="34"/>
      <c r="C41" s="34"/>
      <c r="D41" s="38"/>
      <c r="E41" s="38"/>
      <c r="F41" s="35"/>
      <c r="G41" s="34"/>
      <c r="H41" s="21" t="str">
        <f aca="false">IF(F41="","",IF(G41="",F41,IFERROR(F41*INDEX(Rates!$B$5:$B$14,MATCH(G41,Rates!$A$5:$A$14,0)),"Add rate")))</f>
        <v/>
      </c>
      <c r="I41" s="34"/>
      <c r="J41" s="38"/>
      <c r="K41" s="34"/>
      <c r="L41" s="34"/>
    </row>
    <row r="42" customFormat="false" ht="15" hidden="false" customHeight="false" outlineLevel="0" collapsed="false">
      <c r="A42" s="34"/>
      <c r="B42" s="34"/>
      <c r="C42" s="34"/>
      <c r="D42" s="38"/>
      <c r="E42" s="38"/>
      <c r="F42" s="35"/>
      <c r="G42" s="34"/>
      <c r="H42" s="21" t="str">
        <f aca="false">IF(F42="","",IF(G42="",F42,IFERROR(F42*INDEX(Rates!$B$5:$B$14,MATCH(G42,Rates!$A$5:$A$14,0)),"Add rate")))</f>
        <v/>
      </c>
      <c r="I42" s="34"/>
      <c r="J42" s="38"/>
      <c r="K42" s="34"/>
      <c r="L42" s="34"/>
    </row>
    <row r="43" customFormat="false" ht="15" hidden="false" customHeight="false" outlineLevel="0" collapsed="false">
      <c r="A43" s="34"/>
      <c r="B43" s="34"/>
      <c r="C43" s="34"/>
      <c r="D43" s="38"/>
      <c r="E43" s="38"/>
      <c r="F43" s="35"/>
      <c r="G43" s="34"/>
      <c r="H43" s="21" t="str">
        <f aca="false">IF(F43="","",IF(G43="",F43,IFERROR(F43*INDEX(Rates!$B$5:$B$14,MATCH(G43,Rates!$A$5:$A$14,0)),"Add rate")))</f>
        <v/>
      </c>
      <c r="I43" s="34"/>
      <c r="J43" s="38"/>
      <c r="K43" s="34"/>
      <c r="L43" s="34"/>
    </row>
    <row r="44" customFormat="false" ht="15" hidden="false" customHeight="false" outlineLevel="0" collapsed="false">
      <c r="A44" s="34"/>
      <c r="B44" s="34"/>
      <c r="C44" s="34"/>
      <c r="D44" s="38"/>
      <c r="E44" s="38"/>
      <c r="F44" s="35"/>
      <c r="G44" s="34"/>
      <c r="H44" s="21" t="str">
        <f aca="false">IF(F44="","",IF(G44="",F44,IFERROR(F44*INDEX(Rates!$B$5:$B$14,MATCH(G44,Rates!$A$5:$A$14,0)),"Add rate")))</f>
        <v/>
      </c>
      <c r="I44" s="34"/>
      <c r="J44" s="38"/>
      <c r="K44" s="34"/>
      <c r="L44" s="34"/>
    </row>
    <row r="45" customFormat="false" ht="15" hidden="false" customHeight="false" outlineLevel="0" collapsed="false">
      <c r="A45" s="34"/>
      <c r="B45" s="34"/>
      <c r="C45" s="34"/>
      <c r="D45" s="38"/>
      <c r="E45" s="38"/>
      <c r="F45" s="35"/>
      <c r="G45" s="34"/>
      <c r="H45" s="21" t="str">
        <f aca="false">IF(F45="","",IF(G45="",F45,IFERROR(F45*INDEX(Rates!$B$5:$B$14,MATCH(G45,Rates!$A$5:$A$14,0)),"Add rate")))</f>
        <v/>
      </c>
      <c r="I45" s="34"/>
      <c r="J45" s="38"/>
      <c r="K45" s="34"/>
      <c r="L45" s="34"/>
    </row>
    <row r="46" customFormat="false" ht="15" hidden="false" customHeight="false" outlineLevel="0" collapsed="false">
      <c r="A46" s="34"/>
      <c r="B46" s="34"/>
      <c r="C46" s="34"/>
      <c r="D46" s="38"/>
      <c r="E46" s="38"/>
      <c r="F46" s="35"/>
      <c r="G46" s="34"/>
      <c r="H46" s="21" t="str">
        <f aca="false">IF(F46="","",IF(G46="",F46,IFERROR(F46*INDEX(Rates!$B$5:$B$14,MATCH(G46,Rates!$A$5:$A$14,0)),"Add rate")))</f>
        <v/>
      </c>
      <c r="I46" s="34"/>
      <c r="J46" s="38"/>
      <c r="K46" s="34"/>
      <c r="L46" s="34"/>
    </row>
    <row r="47" customFormat="false" ht="15" hidden="false" customHeight="false" outlineLevel="0" collapsed="false">
      <c r="A47" s="34"/>
      <c r="B47" s="34"/>
      <c r="C47" s="34"/>
      <c r="D47" s="38"/>
      <c r="E47" s="38"/>
      <c r="F47" s="35"/>
      <c r="G47" s="34"/>
      <c r="H47" s="21" t="str">
        <f aca="false">IF(F47="","",IF(G47="",F47,IFERROR(F47*INDEX(Rates!$B$5:$B$14,MATCH(G47,Rates!$A$5:$A$14,0)),"Add rate")))</f>
        <v/>
      </c>
      <c r="I47" s="34"/>
      <c r="J47" s="38"/>
      <c r="K47" s="34"/>
      <c r="L47" s="34"/>
    </row>
    <row r="48" customFormat="false" ht="15" hidden="false" customHeight="false" outlineLevel="0" collapsed="false">
      <c r="A48" s="34"/>
      <c r="B48" s="34"/>
      <c r="C48" s="34"/>
      <c r="D48" s="38"/>
      <c r="E48" s="38"/>
      <c r="F48" s="35"/>
      <c r="G48" s="34"/>
      <c r="H48" s="21" t="str">
        <f aca="false">IF(F48="","",IF(G48="",F48,IFERROR(F48*INDEX(Rates!$B$5:$B$14,MATCH(G48,Rates!$A$5:$A$14,0)),"Add rate")))</f>
        <v/>
      </c>
      <c r="I48" s="34"/>
      <c r="J48" s="38"/>
      <c r="K48" s="34"/>
      <c r="L48" s="34"/>
    </row>
    <row r="49" customFormat="false" ht="15" hidden="false" customHeight="false" outlineLevel="0" collapsed="false">
      <c r="A49" s="34"/>
      <c r="B49" s="34"/>
      <c r="C49" s="34"/>
      <c r="D49" s="38"/>
      <c r="E49" s="38"/>
      <c r="F49" s="35"/>
      <c r="G49" s="34"/>
      <c r="H49" s="21" t="str">
        <f aca="false">IF(F49="","",IF(G49="",F49,IFERROR(F49*INDEX(Rates!$B$5:$B$14,MATCH(G49,Rates!$A$5:$A$14,0)),"Add rate")))</f>
        <v/>
      </c>
      <c r="I49" s="34"/>
      <c r="J49" s="38"/>
      <c r="K49" s="34"/>
      <c r="L49" s="34"/>
    </row>
    <row r="50" customFormat="false" ht="15" hidden="false" customHeight="false" outlineLevel="0" collapsed="false">
      <c r="A50" s="34"/>
      <c r="B50" s="34"/>
      <c r="C50" s="34"/>
      <c r="D50" s="38"/>
      <c r="E50" s="38"/>
      <c r="F50" s="35"/>
      <c r="G50" s="34"/>
      <c r="H50" s="21" t="str">
        <f aca="false">IF(F50="","",IF(G50="",F50,IFERROR(F50*INDEX(Rates!$B$5:$B$14,MATCH(G50,Rates!$A$5:$A$14,0)),"Add rate")))</f>
        <v/>
      </c>
      <c r="I50" s="34"/>
      <c r="J50" s="38"/>
      <c r="K50" s="34"/>
      <c r="L50" s="34"/>
    </row>
    <row r="51" customFormat="false" ht="15" hidden="false" customHeight="false" outlineLevel="0" collapsed="false">
      <c r="A51" s="34"/>
      <c r="B51" s="34"/>
      <c r="C51" s="34"/>
      <c r="D51" s="38"/>
      <c r="E51" s="38"/>
      <c r="F51" s="35"/>
      <c r="G51" s="34"/>
      <c r="H51" s="21" t="str">
        <f aca="false">IF(F51="","",IF(G51="",F51,IFERROR(F51*INDEX(Rates!$B$5:$B$14,MATCH(G51,Rates!$A$5:$A$14,0)),"Add rate")))</f>
        <v/>
      </c>
      <c r="I51" s="34"/>
      <c r="J51" s="38"/>
      <c r="K51" s="34"/>
      <c r="L51" s="34"/>
    </row>
    <row r="52" customFormat="false" ht="15" hidden="false" customHeight="false" outlineLevel="0" collapsed="false">
      <c r="A52" s="34"/>
      <c r="B52" s="34"/>
      <c r="C52" s="34"/>
      <c r="D52" s="38"/>
      <c r="E52" s="38"/>
      <c r="F52" s="35"/>
      <c r="G52" s="34"/>
      <c r="H52" s="21" t="str">
        <f aca="false">IF(F52="","",IF(G52="",F52,IFERROR(F52*INDEX(Rates!$B$5:$B$14,MATCH(G52,Rates!$A$5:$A$14,0)),"Add rate")))</f>
        <v/>
      </c>
      <c r="I52" s="34"/>
      <c r="J52" s="38"/>
      <c r="K52" s="34"/>
      <c r="L52" s="34"/>
    </row>
    <row r="53" customFormat="false" ht="15" hidden="false" customHeight="false" outlineLevel="0" collapsed="false">
      <c r="A53" s="34"/>
      <c r="B53" s="34"/>
      <c r="C53" s="34"/>
      <c r="D53" s="38"/>
      <c r="E53" s="38"/>
      <c r="F53" s="35"/>
      <c r="G53" s="34"/>
      <c r="H53" s="21" t="str">
        <f aca="false">IF(F53="","",IF(G53="",F53,IFERROR(F53*INDEX(Rates!$B$5:$B$14,MATCH(G53,Rates!$A$5:$A$14,0)),"Add rate")))</f>
        <v/>
      </c>
      <c r="I53" s="34"/>
      <c r="J53" s="38"/>
      <c r="K53" s="34"/>
      <c r="L53" s="34"/>
    </row>
    <row r="54" customFormat="false" ht="15" hidden="false" customHeight="false" outlineLevel="0" collapsed="false">
      <c r="A54" s="34"/>
      <c r="B54" s="34"/>
      <c r="C54" s="34"/>
      <c r="D54" s="38"/>
      <c r="E54" s="38"/>
      <c r="F54" s="35"/>
      <c r="G54" s="34"/>
      <c r="H54" s="21" t="str">
        <f aca="false">IF(F54="","",IF(G54="",F54,IFERROR(F54*INDEX(Rates!$B$5:$B$14,MATCH(G54,Rates!$A$5:$A$14,0)),"Add rate")))</f>
        <v/>
      </c>
      <c r="I54" s="34"/>
      <c r="J54" s="38"/>
      <c r="K54" s="34"/>
      <c r="L54" s="34"/>
    </row>
  </sheetData>
  <conditionalFormatting sqref="I5:I54">
    <cfRule type="expression" priority="2" aboveAverage="0" equalAverage="0" bottom="0" percent="0" rank="0" text="" dxfId="1">
      <formula>I5="Booked"</formula>
    </cfRule>
    <cfRule type="expression" priority="3" aboveAverage="0" equalAverage="0" bottom="0" percent="0" rank="0" text="" dxfId="2">
      <formula>I5="Pending"</formula>
    </cfRule>
    <cfRule type="expression" priority="4" aboveAverage="0" equalAverage="0" bottom="0" percent="0" rank="0" text="" dxfId="0">
      <formula>I5="Cancelled"</formula>
    </cfRule>
  </conditionalFormatting>
  <conditionalFormatting sqref="H5:H54">
    <cfRule type="expression" priority="5" aboveAverage="0" equalAverage="0" bottom="0" percent="0" rank="0" text="" dxfId="0">
      <formula>H5="Add rate"</formula>
    </cfRule>
  </conditionalFormatting>
  <dataValidations count="3">
    <dataValidation allowBlank="true" errorStyle="stop" operator="between" showDropDown="false" showErrorMessage="false" showInputMessage="false" sqref="A5:A54" type="list">
      <formula1>"Flight,Hotel,Tour or activity,Transport,Car rental,Insurance,eSIM,Other"</formula1>
      <formula2>0</formula2>
    </dataValidation>
    <dataValidation allowBlank="true" errorStyle="stop" operator="between" showDropDown="false" showErrorMessage="false" showInputMessage="false" sqref="I5:I54" type="list">
      <formula1>"Booked,Pending,Cancelled"</formula1>
      <formula2>0</formula2>
    </dataValidation>
    <dataValidation allowBlank="true" errorStyle="stop" operator="between" showDropDown="false" showErrorMessage="false" showInputMessage="false" sqref="G5:G54" type="list">
      <formula1>Rates!$A$5:$A$14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8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5" min="5" style="0" width="38"/>
    <col collapsed="false" customWidth="true" hidden="false" outlineLevel="0" max="7" min="7" style="0" width="18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6" t="s">
        <v>118</v>
      </c>
    </row>
    <row r="2" customFormat="false" ht="15" hidden="false" customHeight="false" outlineLevel="0" collapsed="false">
      <c r="A2" s="6" t="s">
        <v>119</v>
      </c>
    </row>
    <row r="4" customFormat="false" ht="15" hidden="false" customHeight="false" outlineLevel="0" collapsed="false">
      <c r="A4" s="39" t="s">
        <v>46</v>
      </c>
      <c r="B4" s="39" t="s">
        <v>120</v>
      </c>
      <c r="C4" s="39" t="s">
        <v>121</v>
      </c>
      <c r="D4" s="39" t="s">
        <v>122</v>
      </c>
      <c r="E4" s="39" t="s">
        <v>75</v>
      </c>
      <c r="G4" s="27" t="s">
        <v>123</v>
      </c>
      <c r="H4" s="27" t="n">
        <f aca="false">COUNTA(B5:B54)</f>
        <v>31</v>
      </c>
    </row>
    <row r="5" customFormat="false" ht="15" hidden="false" customHeight="false" outlineLevel="0" collapsed="false">
      <c r="A5" s="31" t="s">
        <v>124</v>
      </c>
      <c r="B5" s="31" t="s">
        <v>125</v>
      </c>
      <c r="C5" s="29" t="n">
        <v>1</v>
      </c>
      <c r="D5" s="29"/>
      <c r="E5" s="31" t="s">
        <v>126</v>
      </c>
      <c r="G5" s="27" t="s">
        <v>127</v>
      </c>
      <c r="H5" s="27" t="n">
        <f aca="false">COUNTIF(D5:D74,"Yes")</f>
        <v>0</v>
      </c>
    </row>
    <row r="6" customFormat="false" ht="15" hidden="false" customHeight="false" outlineLevel="0" collapsed="false">
      <c r="A6" s="31" t="s">
        <v>124</v>
      </c>
      <c r="B6" s="31" t="s">
        <v>128</v>
      </c>
      <c r="C6" s="29" t="n">
        <v>1</v>
      </c>
      <c r="D6" s="29"/>
      <c r="E6" s="31"/>
      <c r="G6" s="27" t="s">
        <v>129</v>
      </c>
      <c r="H6" s="40" t="n">
        <f aca="false">IF(H4&gt;0,H5/H4,0)</f>
        <v>0</v>
      </c>
    </row>
    <row r="7" customFormat="false" ht="15" hidden="false" customHeight="false" outlineLevel="0" collapsed="false">
      <c r="A7" s="31" t="s">
        <v>124</v>
      </c>
      <c r="B7" s="31" t="s">
        <v>130</v>
      </c>
      <c r="C7" s="29" t="n">
        <v>1</v>
      </c>
      <c r="D7" s="29"/>
      <c r="E7" s="31"/>
    </row>
    <row r="8" customFormat="false" ht="15" hidden="false" customHeight="false" outlineLevel="0" collapsed="false">
      <c r="A8" s="31" t="s">
        <v>124</v>
      </c>
      <c r="B8" s="31" t="s">
        <v>131</v>
      </c>
      <c r="C8" s="29" t="n">
        <v>1</v>
      </c>
      <c r="D8" s="29"/>
      <c r="E8" s="31"/>
      <c r="G8" s="6" t="s">
        <v>132</v>
      </c>
    </row>
    <row r="9" customFormat="false" ht="15" hidden="false" customHeight="false" outlineLevel="0" collapsed="false">
      <c r="A9" s="31" t="s">
        <v>124</v>
      </c>
      <c r="B9" s="31" t="s">
        <v>133</v>
      </c>
      <c r="C9" s="29" t="n">
        <v>1</v>
      </c>
      <c r="D9" s="29"/>
      <c r="E9" s="31"/>
    </row>
    <row r="10" customFormat="false" ht="15" hidden="false" customHeight="false" outlineLevel="0" collapsed="false">
      <c r="A10" s="31" t="s">
        <v>134</v>
      </c>
      <c r="B10" s="31" t="s">
        <v>135</v>
      </c>
      <c r="C10" s="29" t="n">
        <v>2</v>
      </c>
      <c r="D10" s="29"/>
      <c r="E10" s="31" t="s">
        <v>136</v>
      </c>
    </row>
    <row r="11" customFormat="false" ht="15" hidden="false" customHeight="false" outlineLevel="0" collapsed="false">
      <c r="A11" s="31" t="s">
        <v>134</v>
      </c>
      <c r="B11" s="31" t="s">
        <v>137</v>
      </c>
      <c r="C11" s="29" t="n">
        <v>1</v>
      </c>
      <c r="D11" s="29"/>
      <c r="E11" s="31"/>
    </row>
    <row r="12" customFormat="false" ht="15" hidden="false" customHeight="false" outlineLevel="0" collapsed="false">
      <c r="A12" s="31" t="s">
        <v>138</v>
      </c>
      <c r="B12" s="31" t="s">
        <v>139</v>
      </c>
      <c r="C12" s="29" t="n">
        <v>1</v>
      </c>
      <c r="D12" s="29"/>
      <c r="E12" s="31"/>
    </row>
    <row r="13" customFormat="false" ht="15" hidden="false" customHeight="false" outlineLevel="0" collapsed="false">
      <c r="A13" s="31" t="s">
        <v>138</v>
      </c>
      <c r="B13" s="31" t="s">
        <v>140</v>
      </c>
      <c r="C13" s="29" t="n">
        <v>1</v>
      </c>
      <c r="D13" s="29"/>
      <c r="E13" s="31" t="s">
        <v>141</v>
      </c>
    </row>
    <row r="14" customFormat="false" ht="15" hidden="false" customHeight="false" outlineLevel="0" collapsed="false">
      <c r="A14" s="31" t="s">
        <v>138</v>
      </c>
      <c r="B14" s="31" t="s">
        <v>142</v>
      </c>
      <c r="C14" s="29" t="n">
        <v>1</v>
      </c>
      <c r="D14" s="29"/>
      <c r="E14" s="31" t="s">
        <v>143</v>
      </c>
    </row>
    <row r="15" customFormat="false" ht="15" hidden="false" customHeight="false" outlineLevel="0" collapsed="false">
      <c r="A15" s="31" t="s">
        <v>138</v>
      </c>
      <c r="B15" s="31" t="s">
        <v>144</v>
      </c>
      <c r="C15" s="29" t="n">
        <v>1</v>
      </c>
      <c r="D15" s="29"/>
      <c r="E15" s="31"/>
    </row>
    <row r="16" customFormat="false" ht="15" hidden="false" customHeight="false" outlineLevel="0" collapsed="false">
      <c r="A16" s="31" t="s">
        <v>138</v>
      </c>
      <c r="B16" s="31" t="s">
        <v>145</v>
      </c>
      <c r="C16" s="29" t="n">
        <v>1</v>
      </c>
      <c r="D16" s="29"/>
      <c r="E16" s="31" t="s">
        <v>146</v>
      </c>
    </row>
    <row r="17" customFormat="false" ht="15" hidden="false" customHeight="false" outlineLevel="0" collapsed="false">
      <c r="A17" s="31" t="s">
        <v>147</v>
      </c>
      <c r="B17" s="31" t="s">
        <v>148</v>
      </c>
      <c r="C17" s="29" t="n">
        <v>4</v>
      </c>
      <c r="D17" s="29"/>
      <c r="E17" s="31"/>
    </row>
    <row r="18" customFormat="false" ht="15" hidden="false" customHeight="false" outlineLevel="0" collapsed="false">
      <c r="A18" s="31" t="s">
        <v>147</v>
      </c>
      <c r="B18" s="31" t="s">
        <v>149</v>
      </c>
      <c r="C18" s="29" t="n">
        <v>2</v>
      </c>
      <c r="D18" s="29"/>
      <c r="E18" s="31"/>
    </row>
    <row r="19" customFormat="false" ht="15" hidden="false" customHeight="false" outlineLevel="0" collapsed="false">
      <c r="A19" s="31" t="s">
        <v>147</v>
      </c>
      <c r="B19" s="31" t="s">
        <v>150</v>
      </c>
      <c r="C19" s="29" t="n">
        <v>1</v>
      </c>
      <c r="D19" s="29"/>
      <c r="E19" s="31"/>
    </row>
    <row r="20" customFormat="false" ht="15" hidden="false" customHeight="false" outlineLevel="0" collapsed="false">
      <c r="A20" s="31" t="s">
        <v>147</v>
      </c>
      <c r="B20" s="31" t="s">
        <v>151</v>
      </c>
      <c r="C20" s="29" t="n">
        <v>5</v>
      </c>
      <c r="D20" s="29"/>
      <c r="E20" s="31"/>
    </row>
    <row r="21" customFormat="false" ht="15" hidden="false" customHeight="false" outlineLevel="0" collapsed="false">
      <c r="A21" s="31" t="s">
        <v>147</v>
      </c>
      <c r="B21" s="31" t="s">
        <v>152</v>
      </c>
      <c r="C21" s="29" t="n">
        <v>1</v>
      </c>
      <c r="D21" s="29"/>
      <c r="E21" s="31"/>
    </row>
    <row r="22" customFormat="false" ht="15" hidden="false" customHeight="false" outlineLevel="0" collapsed="false">
      <c r="A22" s="31" t="s">
        <v>147</v>
      </c>
      <c r="B22" s="31" t="s">
        <v>153</v>
      </c>
      <c r="C22" s="29" t="n">
        <v>1</v>
      </c>
      <c r="D22" s="29"/>
      <c r="E22" s="31"/>
    </row>
    <row r="23" customFormat="false" ht="15" hidden="false" customHeight="false" outlineLevel="0" collapsed="false">
      <c r="A23" s="31" t="s">
        <v>147</v>
      </c>
      <c r="B23" s="31" t="s">
        <v>154</v>
      </c>
      <c r="C23" s="29" t="n">
        <v>1</v>
      </c>
      <c r="D23" s="29"/>
      <c r="E23" s="31"/>
    </row>
    <row r="24" customFormat="false" ht="15" hidden="false" customHeight="false" outlineLevel="0" collapsed="false">
      <c r="A24" s="31" t="s">
        <v>147</v>
      </c>
      <c r="B24" s="31" t="s">
        <v>155</v>
      </c>
      <c r="C24" s="29" t="n">
        <v>1</v>
      </c>
      <c r="D24" s="29"/>
      <c r="E24" s="31" t="s">
        <v>156</v>
      </c>
    </row>
    <row r="25" customFormat="false" ht="15" hidden="false" customHeight="false" outlineLevel="0" collapsed="false">
      <c r="A25" s="31" t="s">
        <v>157</v>
      </c>
      <c r="B25" s="31" t="s">
        <v>158</v>
      </c>
      <c r="C25" s="29" t="n">
        <v>1</v>
      </c>
      <c r="D25" s="29"/>
      <c r="E25" s="31"/>
    </row>
    <row r="26" customFormat="false" ht="15" hidden="false" customHeight="false" outlineLevel="0" collapsed="false">
      <c r="A26" s="31" t="s">
        <v>157</v>
      </c>
      <c r="B26" s="31" t="s">
        <v>159</v>
      </c>
      <c r="C26" s="29" t="n">
        <v>1</v>
      </c>
      <c r="D26" s="29"/>
      <c r="E26" s="31"/>
    </row>
    <row r="27" customFormat="false" ht="15" hidden="false" customHeight="false" outlineLevel="0" collapsed="false">
      <c r="A27" s="31" t="s">
        <v>157</v>
      </c>
      <c r="B27" s="31" t="s">
        <v>160</v>
      </c>
      <c r="C27" s="29" t="n">
        <v>1</v>
      </c>
      <c r="D27" s="29"/>
      <c r="E27" s="31" t="s">
        <v>161</v>
      </c>
    </row>
    <row r="28" customFormat="false" ht="15" hidden="false" customHeight="false" outlineLevel="0" collapsed="false">
      <c r="A28" s="31" t="s">
        <v>157</v>
      </c>
      <c r="B28" s="31" t="s">
        <v>162</v>
      </c>
      <c r="C28" s="29" t="n">
        <v>1</v>
      </c>
      <c r="D28" s="29"/>
      <c r="E28" s="31"/>
    </row>
    <row r="29" customFormat="false" ht="15" hidden="false" customHeight="false" outlineLevel="0" collapsed="false">
      <c r="A29" s="31" t="s">
        <v>163</v>
      </c>
      <c r="B29" s="31" t="s">
        <v>164</v>
      </c>
      <c r="C29" s="29" t="n">
        <v>1</v>
      </c>
      <c r="D29" s="29"/>
      <c r="E29" s="31" t="s">
        <v>165</v>
      </c>
    </row>
    <row r="30" customFormat="false" ht="15" hidden="false" customHeight="false" outlineLevel="0" collapsed="false">
      <c r="A30" s="31" t="s">
        <v>163</v>
      </c>
      <c r="B30" s="31" t="s">
        <v>166</v>
      </c>
      <c r="C30" s="29" t="n">
        <v>1</v>
      </c>
      <c r="D30" s="29"/>
      <c r="E30" s="31"/>
    </row>
    <row r="31" customFormat="false" ht="15" hidden="false" customHeight="false" outlineLevel="0" collapsed="false">
      <c r="A31" s="31" t="s">
        <v>163</v>
      </c>
      <c r="B31" s="31" t="s">
        <v>167</v>
      </c>
      <c r="C31" s="29" t="n">
        <v>1</v>
      </c>
      <c r="D31" s="29"/>
      <c r="E31" s="31"/>
    </row>
    <row r="32" customFormat="false" ht="15" hidden="false" customHeight="false" outlineLevel="0" collapsed="false">
      <c r="A32" s="31" t="s">
        <v>168</v>
      </c>
      <c r="B32" s="31" t="s">
        <v>169</v>
      </c>
      <c r="C32" s="29" t="n">
        <v>1</v>
      </c>
      <c r="D32" s="29"/>
      <c r="E32" s="31"/>
    </row>
    <row r="33" customFormat="false" ht="15" hidden="false" customHeight="false" outlineLevel="0" collapsed="false">
      <c r="A33" s="31" t="s">
        <v>168</v>
      </c>
      <c r="B33" s="31" t="s">
        <v>170</v>
      </c>
      <c r="C33" s="29" t="n">
        <v>1</v>
      </c>
      <c r="D33" s="29"/>
      <c r="E33" s="31"/>
    </row>
    <row r="34" customFormat="false" ht="15" hidden="false" customHeight="false" outlineLevel="0" collapsed="false">
      <c r="A34" s="31" t="s">
        <v>168</v>
      </c>
      <c r="B34" s="31" t="s">
        <v>171</v>
      </c>
      <c r="C34" s="29" t="n">
        <v>1</v>
      </c>
      <c r="D34" s="29"/>
      <c r="E34" s="31"/>
    </row>
    <row r="35" customFormat="false" ht="15" hidden="false" customHeight="false" outlineLevel="0" collapsed="false">
      <c r="A35" s="31" t="s">
        <v>168</v>
      </c>
      <c r="B35" s="31" t="s">
        <v>172</v>
      </c>
      <c r="C35" s="29" t="n">
        <v>1</v>
      </c>
      <c r="D35" s="29"/>
      <c r="E35" s="31"/>
    </row>
    <row r="36" customFormat="false" ht="15" hidden="false" customHeight="false" outlineLevel="0" collapsed="false">
      <c r="A36" s="34"/>
      <c r="B36" s="34"/>
      <c r="C36" s="33"/>
      <c r="D36" s="33"/>
      <c r="E36" s="34"/>
    </row>
    <row r="37" customFormat="false" ht="15" hidden="false" customHeight="false" outlineLevel="0" collapsed="false">
      <c r="A37" s="34"/>
      <c r="B37" s="34"/>
      <c r="C37" s="33"/>
      <c r="D37" s="33"/>
      <c r="E37" s="34"/>
    </row>
    <row r="38" customFormat="false" ht="15" hidden="false" customHeight="false" outlineLevel="0" collapsed="false">
      <c r="A38" s="34"/>
      <c r="B38" s="34"/>
      <c r="C38" s="33"/>
      <c r="D38" s="33"/>
      <c r="E38" s="34"/>
    </row>
    <row r="39" customFormat="false" ht="15" hidden="false" customHeight="false" outlineLevel="0" collapsed="false">
      <c r="A39" s="34"/>
      <c r="B39" s="34"/>
      <c r="C39" s="33"/>
      <c r="D39" s="33"/>
      <c r="E39" s="34"/>
    </row>
    <row r="40" customFormat="false" ht="15" hidden="false" customHeight="false" outlineLevel="0" collapsed="false">
      <c r="A40" s="34"/>
      <c r="B40" s="34"/>
      <c r="C40" s="33"/>
      <c r="D40" s="33"/>
      <c r="E40" s="34"/>
    </row>
    <row r="41" customFormat="false" ht="15" hidden="false" customHeight="false" outlineLevel="0" collapsed="false">
      <c r="A41" s="34"/>
      <c r="B41" s="34"/>
      <c r="C41" s="33"/>
      <c r="D41" s="33"/>
      <c r="E41" s="34"/>
    </row>
    <row r="42" customFormat="false" ht="15" hidden="false" customHeight="false" outlineLevel="0" collapsed="false">
      <c r="A42" s="34"/>
      <c r="B42" s="34"/>
      <c r="C42" s="33"/>
      <c r="D42" s="33"/>
      <c r="E42" s="34"/>
    </row>
    <row r="43" customFormat="false" ht="15" hidden="false" customHeight="false" outlineLevel="0" collapsed="false">
      <c r="A43" s="34"/>
      <c r="B43" s="34"/>
      <c r="C43" s="33"/>
      <c r="D43" s="33"/>
      <c r="E43" s="34"/>
    </row>
    <row r="44" customFormat="false" ht="15" hidden="false" customHeight="false" outlineLevel="0" collapsed="false">
      <c r="A44" s="34"/>
      <c r="B44" s="34"/>
      <c r="C44" s="33"/>
      <c r="D44" s="33"/>
      <c r="E44" s="34"/>
    </row>
    <row r="45" customFormat="false" ht="15" hidden="false" customHeight="false" outlineLevel="0" collapsed="false">
      <c r="A45" s="34"/>
      <c r="B45" s="34"/>
      <c r="C45" s="33"/>
      <c r="D45" s="33"/>
      <c r="E45" s="34"/>
    </row>
    <row r="46" customFormat="false" ht="15" hidden="false" customHeight="false" outlineLevel="0" collapsed="false">
      <c r="A46" s="34"/>
      <c r="B46" s="34"/>
      <c r="C46" s="33"/>
      <c r="D46" s="33"/>
      <c r="E46" s="34"/>
    </row>
    <row r="47" customFormat="false" ht="15" hidden="false" customHeight="false" outlineLevel="0" collapsed="false">
      <c r="A47" s="34"/>
      <c r="B47" s="34"/>
      <c r="C47" s="33"/>
      <c r="D47" s="33"/>
      <c r="E47" s="34"/>
    </row>
    <row r="48" customFormat="false" ht="15" hidden="false" customHeight="false" outlineLevel="0" collapsed="false">
      <c r="A48" s="34"/>
      <c r="B48" s="34"/>
      <c r="C48" s="33"/>
      <c r="D48" s="33"/>
      <c r="E48" s="34"/>
    </row>
    <row r="49" customFormat="false" ht="15" hidden="false" customHeight="false" outlineLevel="0" collapsed="false">
      <c r="A49" s="34"/>
      <c r="B49" s="34"/>
      <c r="C49" s="33"/>
      <c r="D49" s="33"/>
      <c r="E49" s="34"/>
    </row>
    <row r="50" customFormat="false" ht="15" hidden="false" customHeight="false" outlineLevel="0" collapsed="false">
      <c r="A50" s="34"/>
      <c r="B50" s="34"/>
      <c r="C50" s="33"/>
      <c r="D50" s="33"/>
      <c r="E50" s="34"/>
    </row>
    <row r="51" customFormat="false" ht="15" hidden="false" customHeight="false" outlineLevel="0" collapsed="false">
      <c r="A51" s="34"/>
      <c r="B51" s="34"/>
      <c r="C51" s="33"/>
      <c r="D51" s="33"/>
      <c r="E51" s="34"/>
    </row>
    <row r="52" customFormat="false" ht="15" hidden="false" customHeight="false" outlineLevel="0" collapsed="false">
      <c r="A52" s="34"/>
      <c r="B52" s="34"/>
      <c r="C52" s="33"/>
      <c r="D52" s="33"/>
      <c r="E52" s="34"/>
    </row>
    <row r="53" customFormat="false" ht="15" hidden="false" customHeight="false" outlineLevel="0" collapsed="false">
      <c r="A53" s="34"/>
      <c r="B53" s="34"/>
      <c r="C53" s="33"/>
      <c r="D53" s="33"/>
      <c r="E53" s="34"/>
    </row>
    <row r="54" customFormat="false" ht="15" hidden="false" customHeight="false" outlineLevel="0" collapsed="false">
      <c r="A54" s="34"/>
      <c r="B54" s="34"/>
      <c r="C54" s="33"/>
      <c r="D54" s="33"/>
      <c r="E54" s="34"/>
    </row>
    <row r="55" customFormat="false" ht="15" hidden="false" customHeight="false" outlineLevel="0" collapsed="false">
      <c r="A55" s="34"/>
      <c r="B55" s="34"/>
      <c r="C55" s="33"/>
      <c r="D55" s="33"/>
      <c r="E55" s="34"/>
    </row>
    <row r="56" customFormat="false" ht="15" hidden="false" customHeight="false" outlineLevel="0" collapsed="false">
      <c r="A56" s="34"/>
      <c r="B56" s="34"/>
      <c r="C56" s="33"/>
      <c r="D56" s="33"/>
      <c r="E56" s="34"/>
    </row>
    <row r="57" customFormat="false" ht="15" hidden="false" customHeight="false" outlineLevel="0" collapsed="false">
      <c r="A57" s="34"/>
      <c r="B57" s="34"/>
      <c r="C57" s="33"/>
      <c r="D57" s="33"/>
      <c r="E57" s="34"/>
    </row>
    <row r="58" customFormat="false" ht="15" hidden="false" customHeight="false" outlineLevel="0" collapsed="false">
      <c r="A58" s="34"/>
      <c r="B58" s="34"/>
      <c r="C58" s="33"/>
      <c r="D58" s="33"/>
      <c r="E58" s="34"/>
    </row>
    <row r="59" customFormat="false" ht="15" hidden="false" customHeight="false" outlineLevel="0" collapsed="false">
      <c r="A59" s="34"/>
      <c r="B59" s="34"/>
      <c r="C59" s="33"/>
      <c r="D59" s="33"/>
      <c r="E59" s="34"/>
    </row>
    <row r="60" customFormat="false" ht="15" hidden="false" customHeight="false" outlineLevel="0" collapsed="false">
      <c r="A60" s="34"/>
      <c r="B60" s="34"/>
      <c r="C60" s="33"/>
      <c r="D60" s="33"/>
      <c r="E60" s="34"/>
    </row>
    <row r="61" customFormat="false" ht="15" hidden="false" customHeight="false" outlineLevel="0" collapsed="false">
      <c r="A61" s="34"/>
      <c r="B61" s="34"/>
      <c r="C61" s="33"/>
      <c r="D61" s="33"/>
      <c r="E61" s="34"/>
    </row>
    <row r="62" customFormat="false" ht="15" hidden="false" customHeight="false" outlineLevel="0" collapsed="false">
      <c r="A62" s="34"/>
      <c r="B62" s="34"/>
      <c r="C62" s="33"/>
      <c r="D62" s="33"/>
      <c r="E62" s="34"/>
    </row>
    <row r="63" customFormat="false" ht="15" hidden="false" customHeight="false" outlineLevel="0" collapsed="false">
      <c r="A63" s="34"/>
      <c r="B63" s="34"/>
      <c r="C63" s="33"/>
      <c r="D63" s="33"/>
      <c r="E63" s="34"/>
    </row>
    <row r="64" customFormat="false" ht="15" hidden="false" customHeight="false" outlineLevel="0" collapsed="false">
      <c r="A64" s="34"/>
      <c r="B64" s="34"/>
      <c r="C64" s="33"/>
      <c r="D64" s="33"/>
      <c r="E64" s="34"/>
    </row>
    <row r="65" customFormat="false" ht="15" hidden="false" customHeight="false" outlineLevel="0" collapsed="false">
      <c r="A65" s="34"/>
      <c r="B65" s="34"/>
      <c r="C65" s="33"/>
      <c r="D65" s="33"/>
      <c r="E65" s="34"/>
    </row>
    <row r="66" customFormat="false" ht="15" hidden="false" customHeight="false" outlineLevel="0" collapsed="false">
      <c r="A66" s="34"/>
      <c r="B66" s="34"/>
      <c r="C66" s="33"/>
      <c r="D66" s="33"/>
      <c r="E66" s="34"/>
    </row>
    <row r="67" customFormat="false" ht="15" hidden="false" customHeight="false" outlineLevel="0" collapsed="false">
      <c r="A67" s="34"/>
      <c r="B67" s="34"/>
      <c r="C67" s="33"/>
      <c r="D67" s="33"/>
      <c r="E67" s="34"/>
    </row>
    <row r="68" customFormat="false" ht="15" hidden="false" customHeight="false" outlineLevel="0" collapsed="false">
      <c r="A68" s="34"/>
      <c r="B68" s="34"/>
      <c r="C68" s="33"/>
      <c r="D68" s="33"/>
      <c r="E68" s="34"/>
    </row>
    <row r="69" customFormat="false" ht="15" hidden="false" customHeight="false" outlineLevel="0" collapsed="false">
      <c r="A69" s="34"/>
      <c r="B69" s="34"/>
      <c r="C69" s="33"/>
      <c r="D69" s="33"/>
      <c r="E69" s="34"/>
    </row>
    <row r="70" customFormat="false" ht="15" hidden="false" customHeight="false" outlineLevel="0" collapsed="false">
      <c r="A70" s="34"/>
      <c r="B70" s="34"/>
      <c r="C70" s="33"/>
      <c r="D70" s="33"/>
      <c r="E70" s="34"/>
    </row>
    <row r="71" customFormat="false" ht="15" hidden="false" customHeight="false" outlineLevel="0" collapsed="false">
      <c r="A71" s="34"/>
      <c r="B71" s="34"/>
      <c r="C71" s="33"/>
      <c r="D71" s="33"/>
      <c r="E71" s="34"/>
    </row>
    <row r="72" customFormat="false" ht="15" hidden="false" customHeight="false" outlineLevel="0" collapsed="false">
      <c r="A72" s="34"/>
      <c r="B72" s="34"/>
      <c r="C72" s="33"/>
      <c r="D72" s="33"/>
      <c r="E72" s="34"/>
    </row>
    <row r="73" customFormat="false" ht="15" hidden="false" customHeight="false" outlineLevel="0" collapsed="false">
      <c r="A73" s="34"/>
      <c r="B73" s="34"/>
      <c r="C73" s="33"/>
      <c r="D73" s="33"/>
      <c r="E73" s="34"/>
    </row>
    <row r="74" customFormat="false" ht="15" hidden="false" customHeight="false" outlineLevel="0" collapsed="false">
      <c r="A74" s="34"/>
      <c r="B74" s="34"/>
      <c r="C74" s="33"/>
      <c r="D74" s="33"/>
      <c r="E74" s="34"/>
    </row>
  </sheetData>
  <conditionalFormatting sqref="A5:E74">
    <cfRule type="expression" priority="2" aboveAverage="0" equalAverage="0" bottom="0" percent="0" rank="0" text="" dxfId="3">
      <formula>$D5="Yes"</formula>
    </cfRule>
  </conditionalFormatting>
  <dataValidations count="1">
    <dataValidation allowBlank="true" errorStyle="stop" operator="between" showDropDown="false" showErrorMessage="false" showInputMessage="false" sqref="D5:D7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22"/>
    <col collapsed="false" customWidth="true" hidden="false" outlineLevel="0" max="8" min="8" style="0" width="30"/>
    <col collapsed="false" customWidth="true" hidden="false" outlineLevel="0" max="10" min="10" style="0" width="13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6" t="s">
        <v>173</v>
      </c>
    </row>
    <row r="2" customFormat="false" ht="15" hidden="false" customHeight="false" outlineLevel="0" collapsed="false">
      <c r="A2" s="6" t="s">
        <v>174</v>
      </c>
    </row>
    <row r="3" customFormat="false" ht="15" hidden="false" customHeight="false" outlineLevel="0" collapsed="false">
      <c r="A3" s="6" t="s">
        <v>67</v>
      </c>
    </row>
    <row r="4" customFormat="false" ht="30" hidden="false" customHeight="true" outlineLevel="0" collapsed="false">
      <c r="A4" s="18" t="s">
        <v>69</v>
      </c>
      <c r="B4" s="18" t="s">
        <v>175</v>
      </c>
      <c r="C4" s="18" t="s">
        <v>46</v>
      </c>
      <c r="D4" s="18" t="s">
        <v>176</v>
      </c>
      <c r="E4" s="18" t="s">
        <v>98</v>
      </c>
      <c r="F4" s="18" t="s">
        <v>177</v>
      </c>
      <c r="G4" s="18" t="s">
        <v>178</v>
      </c>
      <c r="H4" s="18" t="s">
        <v>75</v>
      </c>
      <c r="J4" s="27" t="s">
        <v>179</v>
      </c>
      <c r="K4" s="28" t="n">
        <f aca="false">SUM(G5:G204)</f>
        <v>777</v>
      </c>
    </row>
    <row r="5" customFormat="false" ht="15" hidden="false" customHeight="false" outlineLevel="0" collapsed="false">
      <c r="A5" s="36" t="n">
        <v>46358</v>
      </c>
      <c r="B5" s="31" t="s">
        <v>180</v>
      </c>
      <c r="C5" s="31" t="s">
        <v>51</v>
      </c>
      <c r="D5" s="32" t="n">
        <v>432</v>
      </c>
      <c r="E5" s="37" t="str">
        <f aca="false">Trip!C11</f>
        <v>EUR</v>
      </c>
      <c r="F5" s="31" t="s">
        <v>181</v>
      </c>
      <c r="G5" s="21" t="n">
        <f aca="false">IF(D5="","",IF(E5="",D5,IFERROR(D5*INDEX(Rates!$B$5:$B$14,MATCH(E5,Rates!$A$5:$A$14,0)),"Add rate")))</f>
        <v>432</v>
      </c>
      <c r="H5" s="31" t="s">
        <v>182</v>
      </c>
    </row>
    <row r="6" customFormat="false" ht="15" hidden="false" customHeight="false" outlineLevel="0" collapsed="false">
      <c r="A6" s="36" t="n">
        <v>46401</v>
      </c>
      <c r="B6" s="31" t="s">
        <v>183</v>
      </c>
      <c r="C6" s="31" t="s">
        <v>52</v>
      </c>
      <c r="D6" s="32" t="n">
        <v>1200</v>
      </c>
      <c r="E6" s="31" t="s">
        <v>114</v>
      </c>
      <c r="F6" s="31" t="s">
        <v>181</v>
      </c>
      <c r="G6" s="21" t="n">
        <f aca="false">IF(D6="","",IF(E6="",D6,IFERROR(D6*INDEX(Rates!$B$5:$B$14,MATCH(E6,Rates!$A$5:$A$14,0)),"Add rate")))</f>
        <v>300</v>
      </c>
      <c r="H6" s="31" t="s">
        <v>184</v>
      </c>
    </row>
    <row r="7" customFormat="false" ht="15" hidden="false" customHeight="false" outlineLevel="0" collapsed="false">
      <c r="A7" s="36" t="n">
        <v>46402</v>
      </c>
      <c r="B7" s="31" t="s">
        <v>185</v>
      </c>
      <c r="C7" s="31" t="s">
        <v>54</v>
      </c>
      <c r="D7" s="32" t="n">
        <v>180</v>
      </c>
      <c r="E7" s="31" t="s">
        <v>114</v>
      </c>
      <c r="F7" s="31" t="s">
        <v>186</v>
      </c>
      <c r="G7" s="21" t="n">
        <f aca="false">IF(D7="","",IF(E7="",D7,IFERROR(D7*INDEX(Rates!$B$5:$B$14,MATCH(E7,Rates!$A$5:$A$14,0)),"Add rate")))</f>
        <v>45</v>
      </c>
      <c r="H7" s="31"/>
    </row>
    <row r="8" customFormat="false" ht="15" hidden="false" customHeight="false" outlineLevel="0" collapsed="false">
      <c r="A8" s="38"/>
      <c r="B8" s="34"/>
      <c r="C8" s="34"/>
      <c r="D8" s="35"/>
      <c r="E8" s="34"/>
      <c r="F8" s="34"/>
      <c r="G8" s="21" t="str">
        <f aca="false">IF(D8="","",IF(E8="",D8,IFERROR(D8*INDEX(Rates!$B$5:$B$14,MATCH(E8,Rates!$A$5:$A$14,0)),"Add rate")))</f>
        <v/>
      </c>
      <c r="H8" s="34"/>
    </row>
    <row r="9" customFormat="false" ht="15" hidden="false" customHeight="false" outlineLevel="0" collapsed="false">
      <c r="A9" s="38"/>
      <c r="B9" s="34"/>
      <c r="C9" s="34"/>
      <c r="D9" s="35"/>
      <c r="E9" s="34"/>
      <c r="F9" s="34"/>
      <c r="G9" s="21" t="str">
        <f aca="false">IF(D9="","",IF(E9="",D9,IFERROR(D9*INDEX(Rates!$B$5:$B$14,MATCH(E9,Rates!$A$5:$A$14,0)),"Add rate")))</f>
        <v/>
      </c>
      <c r="H9" s="34"/>
    </row>
    <row r="10" customFormat="false" ht="15" hidden="false" customHeight="false" outlineLevel="0" collapsed="false">
      <c r="A10" s="38"/>
      <c r="B10" s="34"/>
      <c r="C10" s="34"/>
      <c r="D10" s="35"/>
      <c r="E10" s="34"/>
      <c r="F10" s="34"/>
      <c r="G10" s="21" t="str">
        <f aca="false">IF(D10="","",IF(E10="",D10,IFERROR(D10*INDEX(Rates!$B$5:$B$14,MATCH(E10,Rates!$A$5:$A$14,0)),"Add rate")))</f>
        <v/>
      </c>
      <c r="H10" s="34"/>
    </row>
    <row r="11" customFormat="false" ht="15" hidden="false" customHeight="false" outlineLevel="0" collapsed="false">
      <c r="A11" s="38"/>
      <c r="B11" s="34"/>
      <c r="C11" s="34"/>
      <c r="D11" s="35"/>
      <c r="E11" s="34"/>
      <c r="F11" s="34"/>
      <c r="G11" s="21" t="str">
        <f aca="false">IF(D11="","",IF(E11="",D11,IFERROR(D11*INDEX(Rates!$B$5:$B$14,MATCH(E11,Rates!$A$5:$A$14,0)),"Add rate")))</f>
        <v/>
      </c>
      <c r="H11" s="34"/>
    </row>
    <row r="12" customFormat="false" ht="15" hidden="false" customHeight="false" outlineLevel="0" collapsed="false">
      <c r="A12" s="38"/>
      <c r="B12" s="34"/>
      <c r="C12" s="34"/>
      <c r="D12" s="35"/>
      <c r="E12" s="34"/>
      <c r="F12" s="34"/>
      <c r="G12" s="21" t="str">
        <f aca="false">IF(D12="","",IF(E12="",D12,IFERROR(D12*INDEX(Rates!$B$5:$B$14,MATCH(E12,Rates!$A$5:$A$14,0)),"Add rate")))</f>
        <v/>
      </c>
      <c r="H12" s="34"/>
    </row>
    <row r="13" customFormat="false" ht="15" hidden="false" customHeight="false" outlineLevel="0" collapsed="false">
      <c r="A13" s="38"/>
      <c r="B13" s="34"/>
      <c r="C13" s="34"/>
      <c r="D13" s="35"/>
      <c r="E13" s="34"/>
      <c r="F13" s="34"/>
      <c r="G13" s="21" t="str">
        <f aca="false">IF(D13="","",IF(E13="",D13,IFERROR(D13*INDEX(Rates!$B$5:$B$14,MATCH(E13,Rates!$A$5:$A$14,0)),"Add rate")))</f>
        <v/>
      </c>
      <c r="H13" s="34"/>
    </row>
    <row r="14" customFormat="false" ht="15" hidden="false" customHeight="false" outlineLevel="0" collapsed="false">
      <c r="A14" s="38"/>
      <c r="B14" s="34"/>
      <c r="C14" s="34"/>
      <c r="D14" s="35"/>
      <c r="E14" s="34"/>
      <c r="F14" s="34"/>
      <c r="G14" s="21" t="str">
        <f aca="false">IF(D14="","",IF(E14="",D14,IFERROR(D14*INDEX(Rates!$B$5:$B$14,MATCH(E14,Rates!$A$5:$A$14,0)),"Add rate")))</f>
        <v/>
      </c>
      <c r="H14" s="34"/>
    </row>
    <row r="15" customFormat="false" ht="15" hidden="false" customHeight="false" outlineLevel="0" collapsed="false">
      <c r="A15" s="38"/>
      <c r="B15" s="34"/>
      <c r="C15" s="34"/>
      <c r="D15" s="35"/>
      <c r="E15" s="34"/>
      <c r="F15" s="34"/>
      <c r="G15" s="21" t="str">
        <f aca="false">IF(D15="","",IF(E15="",D15,IFERROR(D15*INDEX(Rates!$B$5:$B$14,MATCH(E15,Rates!$A$5:$A$14,0)),"Add rate")))</f>
        <v/>
      </c>
      <c r="H15" s="34"/>
    </row>
    <row r="16" customFormat="false" ht="15" hidden="false" customHeight="false" outlineLevel="0" collapsed="false">
      <c r="A16" s="38"/>
      <c r="B16" s="34"/>
      <c r="C16" s="34"/>
      <c r="D16" s="35"/>
      <c r="E16" s="34"/>
      <c r="F16" s="34"/>
      <c r="G16" s="21" t="str">
        <f aca="false">IF(D16="","",IF(E16="",D16,IFERROR(D16*INDEX(Rates!$B$5:$B$14,MATCH(E16,Rates!$A$5:$A$14,0)),"Add rate")))</f>
        <v/>
      </c>
      <c r="H16" s="34"/>
    </row>
    <row r="17" customFormat="false" ht="15" hidden="false" customHeight="false" outlineLevel="0" collapsed="false">
      <c r="A17" s="38"/>
      <c r="B17" s="34"/>
      <c r="C17" s="34"/>
      <c r="D17" s="35"/>
      <c r="E17" s="34"/>
      <c r="F17" s="34"/>
      <c r="G17" s="21" t="str">
        <f aca="false">IF(D17="","",IF(E17="",D17,IFERROR(D17*INDEX(Rates!$B$5:$B$14,MATCH(E17,Rates!$A$5:$A$14,0)),"Add rate")))</f>
        <v/>
      </c>
      <c r="H17" s="34"/>
    </row>
    <row r="18" customFormat="false" ht="15" hidden="false" customHeight="false" outlineLevel="0" collapsed="false">
      <c r="A18" s="38"/>
      <c r="B18" s="34"/>
      <c r="C18" s="34"/>
      <c r="D18" s="35"/>
      <c r="E18" s="34"/>
      <c r="F18" s="34"/>
      <c r="G18" s="21" t="str">
        <f aca="false">IF(D18="","",IF(E18="",D18,IFERROR(D18*INDEX(Rates!$B$5:$B$14,MATCH(E18,Rates!$A$5:$A$14,0)),"Add rate")))</f>
        <v/>
      </c>
      <c r="H18" s="34"/>
    </row>
    <row r="19" customFormat="false" ht="15" hidden="false" customHeight="false" outlineLevel="0" collapsed="false">
      <c r="A19" s="38"/>
      <c r="B19" s="34"/>
      <c r="C19" s="34"/>
      <c r="D19" s="35"/>
      <c r="E19" s="34"/>
      <c r="F19" s="34"/>
      <c r="G19" s="21" t="str">
        <f aca="false">IF(D19="","",IF(E19="",D19,IFERROR(D19*INDEX(Rates!$B$5:$B$14,MATCH(E19,Rates!$A$5:$A$14,0)),"Add rate")))</f>
        <v/>
      </c>
      <c r="H19" s="34"/>
    </row>
    <row r="20" customFormat="false" ht="15" hidden="false" customHeight="false" outlineLevel="0" collapsed="false">
      <c r="A20" s="38"/>
      <c r="B20" s="34"/>
      <c r="C20" s="34"/>
      <c r="D20" s="35"/>
      <c r="E20" s="34"/>
      <c r="F20" s="34"/>
      <c r="G20" s="21" t="str">
        <f aca="false">IF(D20="","",IF(E20="",D20,IFERROR(D20*INDEX(Rates!$B$5:$B$14,MATCH(E20,Rates!$A$5:$A$14,0)),"Add rate")))</f>
        <v/>
      </c>
      <c r="H20" s="34"/>
    </row>
    <row r="21" customFormat="false" ht="15" hidden="false" customHeight="false" outlineLevel="0" collapsed="false">
      <c r="A21" s="38"/>
      <c r="B21" s="34"/>
      <c r="C21" s="34"/>
      <c r="D21" s="35"/>
      <c r="E21" s="34"/>
      <c r="F21" s="34"/>
      <c r="G21" s="21" t="str">
        <f aca="false">IF(D21="","",IF(E21="",D21,IFERROR(D21*INDEX(Rates!$B$5:$B$14,MATCH(E21,Rates!$A$5:$A$14,0)),"Add rate")))</f>
        <v/>
      </c>
      <c r="H21" s="34"/>
    </row>
    <row r="22" customFormat="false" ht="15" hidden="false" customHeight="false" outlineLevel="0" collapsed="false">
      <c r="A22" s="38"/>
      <c r="B22" s="34"/>
      <c r="C22" s="34"/>
      <c r="D22" s="35"/>
      <c r="E22" s="34"/>
      <c r="F22" s="34"/>
      <c r="G22" s="21" t="str">
        <f aca="false">IF(D22="","",IF(E22="",D22,IFERROR(D22*INDEX(Rates!$B$5:$B$14,MATCH(E22,Rates!$A$5:$A$14,0)),"Add rate")))</f>
        <v/>
      </c>
      <c r="H22" s="34"/>
    </row>
    <row r="23" customFormat="false" ht="15" hidden="false" customHeight="false" outlineLevel="0" collapsed="false">
      <c r="A23" s="38"/>
      <c r="B23" s="34"/>
      <c r="C23" s="34"/>
      <c r="D23" s="35"/>
      <c r="E23" s="34"/>
      <c r="F23" s="34"/>
      <c r="G23" s="21" t="str">
        <f aca="false">IF(D23="","",IF(E23="",D23,IFERROR(D23*INDEX(Rates!$B$5:$B$14,MATCH(E23,Rates!$A$5:$A$14,0)),"Add rate")))</f>
        <v/>
      </c>
      <c r="H23" s="34"/>
    </row>
    <row r="24" customFormat="false" ht="15" hidden="false" customHeight="false" outlineLevel="0" collapsed="false">
      <c r="A24" s="38"/>
      <c r="B24" s="34"/>
      <c r="C24" s="34"/>
      <c r="D24" s="35"/>
      <c r="E24" s="34"/>
      <c r="F24" s="34"/>
      <c r="G24" s="21" t="str">
        <f aca="false">IF(D24="","",IF(E24="",D24,IFERROR(D24*INDEX(Rates!$B$5:$B$14,MATCH(E24,Rates!$A$5:$A$14,0)),"Add rate")))</f>
        <v/>
      </c>
      <c r="H24" s="34"/>
    </row>
    <row r="25" customFormat="false" ht="15" hidden="false" customHeight="false" outlineLevel="0" collapsed="false">
      <c r="A25" s="38"/>
      <c r="B25" s="34"/>
      <c r="C25" s="34"/>
      <c r="D25" s="35"/>
      <c r="E25" s="34"/>
      <c r="F25" s="34"/>
      <c r="G25" s="21" t="str">
        <f aca="false">IF(D25="","",IF(E25="",D25,IFERROR(D25*INDEX(Rates!$B$5:$B$14,MATCH(E25,Rates!$A$5:$A$14,0)),"Add rate")))</f>
        <v/>
      </c>
      <c r="H25" s="34"/>
    </row>
    <row r="26" customFormat="false" ht="15" hidden="false" customHeight="false" outlineLevel="0" collapsed="false">
      <c r="A26" s="38"/>
      <c r="B26" s="34"/>
      <c r="C26" s="34"/>
      <c r="D26" s="35"/>
      <c r="E26" s="34"/>
      <c r="F26" s="34"/>
      <c r="G26" s="21" t="str">
        <f aca="false">IF(D26="","",IF(E26="",D26,IFERROR(D26*INDEX(Rates!$B$5:$B$14,MATCH(E26,Rates!$A$5:$A$14,0)),"Add rate")))</f>
        <v/>
      </c>
      <c r="H26" s="34"/>
    </row>
    <row r="27" customFormat="false" ht="15" hidden="false" customHeight="false" outlineLevel="0" collapsed="false">
      <c r="A27" s="38"/>
      <c r="B27" s="34"/>
      <c r="C27" s="34"/>
      <c r="D27" s="35"/>
      <c r="E27" s="34"/>
      <c r="F27" s="34"/>
      <c r="G27" s="21" t="str">
        <f aca="false">IF(D27="","",IF(E27="",D27,IFERROR(D27*INDEX(Rates!$B$5:$B$14,MATCH(E27,Rates!$A$5:$A$14,0)),"Add rate")))</f>
        <v/>
      </c>
      <c r="H27" s="34"/>
    </row>
    <row r="28" customFormat="false" ht="15" hidden="false" customHeight="false" outlineLevel="0" collapsed="false">
      <c r="A28" s="38"/>
      <c r="B28" s="34"/>
      <c r="C28" s="34"/>
      <c r="D28" s="35"/>
      <c r="E28" s="34"/>
      <c r="F28" s="34"/>
      <c r="G28" s="21" t="str">
        <f aca="false">IF(D28="","",IF(E28="",D28,IFERROR(D28*INDEX(Rates!$B$5:$B$14,MATCH(E28,Rates!$A$5:$A$14,0)),"Add rate")))</f>
        <v/>
      </c>
      <c r="H28" s="34"/>
    </row>
    <row r="29" customFormat="false" ht="15" hidden="false" customHeight="false" outlineLevel="0" collapsed="false">
      <c r="A29" s="38"/>
      <c r="B29" s="34"/>
      <c r="C29" s="34"/>
      <c r="D29" s="35"/>
      <c r="E29" s="34"/>
      <c r="F29" s="34"/>
      <c r="G29" s="21" t="str">
        <f aca="false">IF(D29="","",IF(E29="",D29,IFERROR(D29*INDEX(Rates!$B$5:$B$14,MATCH(E29,Rates!$A$5:$A$14,0)),"Add rate")))</f>
        <v/>
      </c>
      <c r="H29" s="34"/>
    </row>
    <row r="30" customFormat="false" ht="15" hidden="false" customHeight="false" outlineLevel="0" collapsed="false">
      <c r="A30" s="38"/>
      <c r="B30" s="34"/>
      <c r="C30" s="34"/>
      <c r="D30" s="35"/>
      <c r="E30" s="34"/>
      <c r="F30" s="34"/>
      <c r="G30" s="21" t="str">
        <f aca="false">IF(D30="","",IF(E30="",D30,IFERROR(D30*INDEX(Rates!$B$5:$B$14,MATCH(E30,Rates!$A$5:$A$14,0)),"Add rate")))</f>
        <v/>
      </c>
      <c r="H30" s="34"/>
    </row>
    <row r="31" customFormat="false" ht="15" hidden="false" customHeight="false" outlineLevel="0" collapsed="false">
      <c r="A31" s="38"/>
      <c r="B31" s="34"/>
      <c r="C31" s="34"/>
      <c r="D31" s="35"/>
      <c r="E31" s="34"/>
      <c r="F31" s="34"/>
      <c r="G31" s="21" t="str">
        <f aca="false">IF(D31="","",IF(E31="",D31,IFERROR(D31*INDEX(Rates!$B$5:$B$14,MATCH(E31,Rates!$A$5:$A$14,0)),"Add rate")))</f>
        <v/>
      </c>
      <c r="H31" s="34"/>
    </row>
    <row r="32" customFormat="false" ht="15" hidden="false" customHeight="false" outlineLevel="0" collapsed="false">
      <c r="A32" s="38"/>
      <c r="B32" s="34"/>
      <c r="C32" s="34"/>
      <c r="D32" s="35"/>
      <c r="E32" s="34"/>
      <c r="F32" s="34"/>
      <c r="G32" s="21" t="str">
        <f aca="false">IF(D32="","",IF(E32="",D32,IFERROR(D32*INDEX(Rates!$B$5:$B$14,MATCH(E32,Rates!$A$5:$A$14,0)),"Add rate")))</f>
        <v/>
      </c>
      <c r="H32" s="34"/>
    </row>
    <row r="33" customFormat="false" ht="15" hidden="false" customHeight="false" outlineLevel="0" collapsed="false">
      <c r="A33" s="38"/>
      <c r="B33" s="34"/>
      <c r="C33" s="34"/>
      <c r="D33" s="35"/>
      <c r="E33" s="34"/>
      <c r="F33" s="34"/>
      <c r="G33" s="21" t="str">
        <f aca="false">IF(D33="","",IF(E33="",D33,IFERROR(D33*INDEX(Rates!$B$5:$B$14,MATCH(E33,Rates!$A$5:$A$14,0)),"Add rate")))</f>
        <v/>
      </c>
      <c r="H33" s="34"/>
    </row>
    <row r="34" customFormat="false" ht="15" hidden="false" customHeight="false" outlineLevel="0" collapsed="false">
      <c r="A34" s="38"/>
      <c r="B34" s="34"/>
      <c r="C34" s="34"/>
      <c r="D34" s="35"/>
      <c r="E34" s="34"/>
      <c r="F34" s="34"/>
      <c r="G34" s="21" t="str">
        <f aca="false">IF(D34="","",IF(E34="",D34,IFERROR(D34*INDEX(Rates!$B$5:$B$14,MATCH(E34,Rates!$A$5:$A$14,0)),"Add rate")))</f>
        <v/>
      </c>
      <c r="H34" s="34"/>
    </row>
    <row r="35" customFormat="false" ht="15" hidden="false" customHeight="false" outlineLevel="0" collapsed="false">
      <c r="A35" s="38"/>
      <c r="B35" s="34"/>
      <c r="C35" s="34"/>
      <c r="D35" s="35"/>
      <c r="E35" s="34"/>
      <c r="F35" s="34"/>
      <c r="G35" s="21" t="str">
        <f aca="false">IF(D35="","",IF(E35="",D35,IFERROR(D35*INDEX(Rates!$B$5:$B$14,MATCH(E35,Rates!$A$5:$A$14,0)),"Add rate")))</f>
        <v/>
      </c>
      <c r="H35" s="34"/>
    </row>
    <row r="36" customFormat="false" ht="15" hidden="false" customHeight="false" outlineLevel="0" collapsed="false">
      <c r="A36" s="38"/>
      <c r="B36" s="34"/>
      <c r="C36" s="34"/>
      <c r="D36" s="35"/>
      <c r="E36" s="34"/>
      <c r="F36" s="34"/>
      <c r="G36" s="21" t="str">
        <f aca="false">IF(D36="","",IF(E36="",D36,IFERROR(D36*INDEX(Rates!$B$5:$B$14,MATCH(E36,Rates!$A$5:$A$14,0)),"Add rate")))</f>
        <v/>
      </c>
      <c r="H36" s="34"/>
    </row>
    <row r="37" customFormat="false" ht="15" hidden="false" customHeight="false" outlineLevel="0" collapsed="false">
      <c r="A37" s="38"/>
      <c r="B37" s="34"/>
      <c r="C37" s="34"/>
      <c r="D37" s="35"/>
      <c r="E37" s="34"/>
      <c r="F37" s="34"/>
      <c r="G37" s="21" t="str">
        <f aca="false">IF(D37="","",IF(E37="",D37,IFERROR(D37*INDEX(Rates!$B$5:$B$14,MATCH(E37,Rates!$A$5:$A$14,0)),"Add rate")))</f>
        <v/>
      </c>
      <c r="H37" s="34"/>
    </row>
    <row r="38" customFormat="false" ht="15" hidden="false" customHeight="false" outlineLevel="0" collapsed="false">
      <c r="A38" s="38"/>
      <c r="B38" s="34"/>
      <c r="C38" s="34"/>
      <c r="D38" s="35"/>
      <c r="E38" s="34"/>
      <c r="F38" s="34"/>
      <c r="G38" s="21" t="str">
        <f aca="false">IF(D38="","",IF(E38="",D38,IFERROR(D38*INDEX(Rates!$B$5:$B$14,MATCH(E38,Rates!$A$5:$A$14,0)),"Add rate")))</f>
        <v/>
      </c>
      <c r="H38" s="34"/>
    </row>
    <row r="39" customFormat="false" ht="15" hidden="false" customHeight="false" outlineLevel="0" collapsed="false">
      <c r="A39" s="38"/>
      <c r="B39" s="34"/>
      <c r="C39" s="34"/>
      <c r="D39" s="35"/>
      <c r="E39" s="34"/>
      <c r="F39" s="34"/>
      <c r="G39" s="21" t="str">
        <f aca="false">IF(D39="","",IF(E39="",D39,IFERROR(D39*INDEX(Rates!$B$5:$B$14,MATCH(E39,Rates!$A$5:$A$14,0)),"Add rate")))</f>
        <v/>
      </c>
      <c r="H39" s="34"/>
    </row>
    <row r="40" customFormat="false" ht="15" hidden="false" customHeight="false" outlineLevel="0" collapsed="false">
      <c r="A40" s="38"/>
      <c r="B40" s="34"/>
      <c r="C40" s="34"/>
      <c r="D40" s="35"/>
      <c r="E40" s="34"/>
      <c r="F40" s="34"/>
      <c r="G40" s="21" t="str">
        <f aca="false">IF(D40="","",IF(E40="",D40,IFERROR(D40*INDEX(Rates!$B$5:$B$14,MATCH(E40,Rates!$A$5:$A$14,0)),"Add rate")))</f>
        <v/>
      </c>
      <c r="H40" s="34"/>
    </row>
    <row r="41" customFormat="false" ht="15" hidden="false" customHeight="false" outlineLevel="0" collapsed="false">
      <c r="A41" s="38"/>
      <c r="B41" s="34"/>
      <c r="C41" s="34"/>
      <c r="D41" s="35"/>
      <c r="E41" s="34"/>
      <c r="F41" s="34"/>
      <c r="G41" s="21" t="str">
        <f aca="false">IF(D41="","",IF(E41="",D41,IFERROR(D41*INDEX(Rates!$B$5:$B$14,MATCH(E41,Rates!$A$5:$A$14,0)),"Add rate")))</f>
        <v/>
      </c>
      <c r="H41" s="34"/>
    </row>
    <row r="42" customFormat="false" ht="15" hidden="false" customHeight="false" outlineLevel="0" collapsed="false">
      <c r="A42" s="38"/>
      <c r="B42" s="34"/>
      <c r="C42" s="34"/>
      <c r="D42" s="35"/>
      <c r="E42" s="34"/>
      <c r="F42" s="34"/>
      <c r="G42" s="21" t="str">
        <f aca="false">IF(D42="","",IF(E42="",D42,IFERROR(D42*INDEX(Rates!$B$5:$B$14,MATCH(E42,Rates!$A$5:$A$14,0)),"Add rate")))</f>
        <v/>
      </c>
      <c r="H42" s="34"/>
    </row>
    <row r="43" customFormat="false" ht="15" hidden="false" customHeight="false" outlineLevel="0" collapsed="false">
      <c r="A43" s="38"/>
      <c r="B43" s="34"/>
      <c r="C43" s="34"/>
      <c r="D43" s="35"/>
      <c r="E43" s="34"/>
      <c r="F43" s="34"/>
      <c r="G43" s="21" t="str">
        <f aca="false">IF(D43="","",IF(E43="",D43,IFERROR(D43*INDEX(Rates!$B$5:$B$14,MATCH(E43,Rates!$A$5:$A$14,0)),"Add rate")))</f>
        <v/>
      </c>
      <c r="H43" s="34"/>
    </row>
    <row r="44" customFormat="false" ht="15" hidden="false" customHeight="false" outlineLevel="0" collapsed="false">
      <c r="A44" s="38"/>
      <c r="B44" s="34"/>
      <c r="C44" s="34"/>
      <c r="D44" s="35"/>
      <c r="E44" s="34"/>
      <c r="F44" s="34"/>
      <c r="G44" s="21" t="str">
        <f aca="false">IF(D44="","",IF(E44="",D44,IFERROR(D44*INDEX(Rates!$B$5:$B$14,MATCH(E44,Rates!$A$5:$A$14,0)),"Add rate")))</f>
        <v/>
      </c>
      <c r="H44" s="34"/>
    </row>
    <row r="45" customFormat="false" ht="15" hidden="false" customHeight="false" outlineLevel="0" collapsed="false">
      <c r="A45" s="38"/>
      <c r="B45" s="34"/>
      <c r="C45" s="34"/>
      <c r="D45" s="35"/>
      <c r="E45" s="34"/>
      <c r="F45" s="34"/>
      <c r="G45" s="21" t="str">
        <f aca="false">IF(D45="","",IF(E45="",D45,IFERROR(D45*INDEX(Rates!$B$5:$B$14,MATCH(E45,Rates!$A$5:$A$14,0)),"Add rate")))</f>
        <v/>
      </c>
      <c r="H45" s="34"/>
    </row>
    <row r="46" customFormat="false" ht="15" hidden="false" customHeight="false" outlineLevel="0" collapsed="false">
      <c r="A46" s="38"/>
      <c r="B46" s="34"/>
      <c r="C46" s="34"/>
      <c r="D46" s="35"/>
      <c r="E46" s="34"/>
      <c r="F46" s="34"/>
      <c r="G46" s="21" t="str">
        <f aca="false">IF(D46="","",IF(E46="",D46,IFERROR(D46*INDEX(Rates!$B$5:$B$14,MATCH(E46,Rates!$A$5:$A$14,0)),"Add rate")))</f>
        <v/>
      </c>
      <c r="H46" s="34"/>
    </row>
    <row r="47" customFormat="false" ht="15" hidden="false" customHeight="false" outlineLevel="0" collapsed="false">
      <c r="A47" s="38"/>
      <c r="B47" s="34"/>
      <c r="C47" s="34"/>
      <c r="D47" s="35"/>
      <c r="E47" s="34"/>
      <c r="F47" s="34"/>
      <c r="G47" s="21" t="str">
        <f aca="false">IF(D47="","",IF(E47="",D47,IFERROR(D47*INDEX(Rates!$B$5:$B$14,MATCH(E47,Rates!$A$5:$A$14,0)),"Add rate")))</f>
        <v/>
      </c>
      <c r="H47" s="34"/>
    </row>
    <row r="48" customFormat="false" ht="15" hidden="false" customHeight="false" outlineLevel="0" collapsed="false">
      <c r="A48" s="38"/>
      <c r="B48" s="34"/>
      <c r="C48" s="34"/>
      <c r="D48" s="35"/>
      <c r="E48" s="34"/>
      <c r="F48" s="34"/>
      <c r="G48" s="21" t="str">
        <f aca="false">IF(D48="","",IF(E48="",D48,IFERROR(D48*INDEX(Rates!$B$5:$B$14,MATCH(E48,Rates!$A$5:$A$14,0)),"Add rate")))</f>
        <v/>
      </c>
      <c r="H48" s="34"/>
    </row>
    <row r="49" customFormat="false" ht="15" hidden="false" customHeight="false" outlineLevel="0" collapsed="false">
      <c r="A49" s="38"/>
      <c r="B49" s="34"/>
      <c r="C49" s="34"/>
      <c r="D49" s="35"/>
      <c r="E49" s="34"/>
      <c r="F49" s="34"/>
      <c r="G49" s="21" t="str">
        <f aca="false">IF(D49="","",IF(E49="",D49,IFERROR(D49*INDEX(Rates!$B$5:$B$14,MATCH(E49,Rates!$A$5:$A$14,0)),"Add rate")))</f>
        <v/>
      </c>
      <c r="H49" s="34"/>
    </row>
    <row r="50" customFormat="false" ht="15" hidden="false" customHeight="false" outlineLevel="0" collapsed="false">
      <c r="A50" s="38"/>
      <c r="B50" s="34"/>
      <c r="C50" s="34"/>
      <c r="D50" s="35"/>
      <c r="E50" s="34"/>
      <c r="F50" s="34"/>
      <c r="G50" s="21" t="str">
        <f aca="false">IF(D50="","",IF(E50="",D50,IFERROR(D50*INDEX(Rates!$B$5:$B$14,MATCH(E50,Rates!$A$5:$A$14,0)),"Add rate")))</f>
        <v/>
      </c>
      <c r="H50" s="34"/>
    </row>
    <row r="51" customFormat="false" ht="15" hidden="false" customHeight="false" outlineLevel="0" collapsed="false">
      <c r="A51" s="38"/>
      <c r="B51" s="34"/>
      <c r="C51" s="34"/>
      <c r="D51" s="35"/>
      <c r="E51" s="34"/>
      <c r="F51" s="34"/>
      <c r="G51" s="21" t="str">
        <f aca="false">IF(D51="","",IF(E51="",D51,IFERROR(D51*INDEX(Rates!$B$5:$B$14,MATCH(E51,Rates!$A$5:$A$14,0)),"Add rate")))</f>
        <v/>
      </c>
      <c r="H51" s="34"/>
    </row>
    <row r="52" customFormat="false" ht="15" hidden="false" customHeight="false" outlineLevel="0" collapsed="false">
      <c r="A52" s="38"/>
      <c r="B52" s="34"/>
      <c r="C52" s="34"/>
      <c r="D52" s="35"/>
      <c r="E52" s="34"/>
      <c r="F52" s="34"/>
      <c r="G52" s="21" t="str">
        <f aca="false">IF(D52="","",IF(E52="",D52,IFERROR(D52*INDEX(Rates!$B$5:$B$14,MATCH(E52,Rates!$A$5:$A$14,0)),"Add rate")))</f>
        <v/>
      </c>
      <c r="H52" s="34"/>
    </row>
    <row r="53" customFormat="false" ht="15" hidden="false" customHeight="false" outlineLevel="0" collapsed="false">
      <c r="A53" s="38"/>
      <c r="B53" s="34"/>
      <c r="C53" s="34"/>
      <c r="D53" s="35"/>
      <c r="E53" s="34"/>
      <c r="F53" s="34"/>
      <c r="G53" s="21" t="str">
        <f aca="false">IF(D53="","",IF(E53="",D53,IFERROR(D53*INDEX(Rates!$B$5:$B$14,MATCH(E53,Rates!$A$5:$A$14,0)),"Add rate")))</f>
        <v/>
      </c>
      <c r="H53" s="34"/>
    </row>
    <row r="54" customFormat="false" ht="15" hidden="false" customHeight="false" outlineLevel="0" collapsed="false">
      <c r="A54" s="38"/>
      <c r="B54" s="34"/>
      <c r="C54" s="34"/>
      <c r="D54" s="35"/>
      <c r="E54" s="34"/>
      <c r="F54" s="34"/>
      <c r="G54" s="21" t="str">
        <f aca="false">IF(D54="","",IF(E54="",D54,IFERROR(D54*INDEX(Rates!$B$5:$B$14,MATCH(E54,Rates!$A$5:$A$14,0)),"Add rate")))</f>
        <v/>
      </c>
      <c r="H54" s="34"/>
    </row>
    <row r="55" customFormat="false" ht="15" hidden="false" customHeight="false" outlineLevel="0" collapsed="false">
      <c r="A55" s="38"/>
      <c r="B55" s="34"/>
      <c r="C55" s="34"/>
      <c r="D55" s="35"/>
      <c r="E55" s="34"/>
      <c r="F55" s="34"/>
      <c r="G55" s="21" t="str">
        <f aca="false">IF(D55="","",IF(E55="",D55,IFERROR(D55*INDEX(Rates!$B$5:$B$14,MATCH(E55,Rates!$A$5:$A$14,0)),"Add rate")))</f>
        <v/>
      </c>
      <c r="H55" s="34"/>
    </row>
    <row r="56" customFormat="false" ht="15" hidden="false" customHeight="false" outlineLevel="0" collapsed="false">
      <c r="A56" s="38"/>
      <c r="B56" s="34"/>
      <c r="C56" s="34"/>
      <c r="D56" s="35"/>
      <c r="E56" s="34"/>
      <c r="F56" s="34"/>
      <c r="G56" s="21" t="str">
        <f aca="false">IF(D56="","",IF(E56="",D56,IFERROR(D56*INDEX(Rates!$B$5:$B$14,MATCH(E56,Rates!$A$5:$A$14,0)),"Add rate")))</f>
        <v/>
      </c>
      <c r="H56" s="34"/>
    </row>
    <row r="57" customFormat="false" ht="15" hidden="false" customHeight="false" outlineLevel="0" collapsed="false">
      <c r="A57" s="38"/>
      <c r="B57" s="34"/>
      <c r="C57" s="34"/>
      <c r="D57" s="35"/>
      <c r="E57" s="34"/>
      <c r="F57" s="34"/>
      <c r="G57" s="21" t="str">
        <f aca="false">IF(D57="","",IF(E57="",D57,IFERROR(D57*INDEX(Rates!$B$5:$B$14,MATCH(E57,Rates!$A$5:$A$14,0)),"Add rate")))</f>
        <v/>
      </c>
      <c r="H57" s="34"/>
    </row>
    <row r="58" customFormat="false" ht="15" hidden="false" customHeight="false" outlineLevel="0" collapsed="false">
      <c r="A58" s="38"/>
      <c r="B58" s="34"/>
      <c r="C58" s="34"/>
      <c r="D58" s="35"/>
      <c r="E58" s="34"/>
      <c r="F58" s="34"/>
      <c r="G58" s="21" t="str">
        <f aca="false">IF(D58="","",IF(E58="",D58,IFERROR(D58*INDEX(Rates!$B$5:$B$14,MATCH(E58,Rates!$A$5:$A$14,0)),"Add rate")))</f>
        <v/>
      </c>
      <c r="H58" s="34"/>
    </row>
    <row r="59" customFormat="false" ht="15" hidden="false" customHeight="false" outlineLevel="0" collapsed="false">
      <c r="A59" s="38"/>
      <c r="B59" s="34"/>
      <c r="C59" s="34"/>
      <c r="D59" s="35"/>
      <c r="E59" s="34"/>
      <c r="F59" s="34"/>
      <c r="G59" s="21" t="str">
        <f aca="false">IF(D59="","",IF(E59="",D59,IFERROR(D59*INDEX(Rates!$B$5:$B$14,MATCH(E59,Rates!$A$5:$A$14,0)),"Add rate")))</f>
        <v/>
      </c>
      <c r="H59" s="34"/>
    </row>
    <row r="60" customFormat="false" ht="15" hidden="false" customHeight="false" outlineLevel="0" collapsed="false">
      <c r="A60" s="38"/>
      <c r="B60" s="34"/>
      <c r="C60" s="34"/>
      <c r="D60" s="35"/>
      <c r="E60" s="34"/>
      <c r="F60" s="34"/>
      <c r="G60" s="21" t="str">
        <f aca="false">IF(D60="","",IF(E60="",D60,IFERROR(D60*INDEX(Rates!$B$5:$B$14,MATCH(E60,Rates!$A$5:$A$14,0)),"Add rate")))</f>
        <v/>
      </c>
      <c r="H60" s="34"/>
    </row>
    <row r="61" customFormat="false" ht="15" hidden="false" customHeight="false" outlineLevel="0" collapsed="false">
      <c r="A61" s="38"/>
      <c r="B61" s="34"/>
      <c r="C61" s="34"/>
      <c r="D61" s="35"/>
      <c r="E61" s="34"/>
      <c r="F61" s="34"/>
      <c r="G61" s="21" t="str">
        <f aca="false">IF(D61="","",IF(E61="",D61,IFERROR(D61*INDEX(Rates!$B$5:$B$14,MATCH(E61,Rates!$A$5:$A$14,0)),"Add rate")))</f>
        <v/>
      </c>
      <c r="H61" s="34"/>
    </row>
    <row r="62" customFormat="false" ht="15" hidden="false" customHeight="false" outlineLevel="0" collapsed="false">
      <c r="A62" s="38"/>
      <c r="B62" s="34"/>
      <c r="C62" s="34"/>
      <c r="D62" s="35"/>
      <c r="E62" s="34"/>
      <c r="F62" s="34"/>
      <c r="G62" s="21" t="str">
        <f aca="false">IF(D62="","",IF(E62="",D62,IFERROR(D62*INDEX(Rates!$B$5:$B$14,MATCH(E62,Rates!$A$5:$A$14,0)),"Add rate")))</f>
        <v/>
      </c>
      <c r="H62" s="34"/>
    </row>
    <row r="63" customFormat="false" ht="15" hidden="false" customHeight="false" outlineLevel="0" collapsed="false">
      <c r="A63" s="38"/>
      <c r="B63" s="34"/>
      <c r="C63" s="34"/>
      <c r="D63" s="35"/>
      <c r="E63" s="34"/>
      <c r="F63" s="34"/>
      <c r="G63" s="21" t="str">
        <f aca="false">IF(D63="","",IF(E63="",D63,IFERROR(D63*INDEX(Rates!$B$5:$B$14,MATCH(E63,Rates!$A$5:$A$14,0)),"Add rate")))</f>
        <v/>
      </c>
      <c r="H63" s="34"/>
    </row>
    <row r="64" customFormat="false" ht="15" hidden="false" customHeight="false" outlineLevel="0" collapsed="false">
      <c r="A64" s="38"/>
      <c r="B64" s="34"/>
      <c r="C64" s="34"/>
      <c r="D64" s="35"/>
      <c r="E64" s="34"/>
      <c r="F64" s="34"/>
      <c r="G64" s="21" t="str">
        <f aca="false">IF(D64="","",IF(E64="",D64,IFERROR(D64*INDEX(Rates!$B$5:$B$14,MATCH(E64,Rates!$A$5:$A$14,0)),"Add rate")))</f>
        <v/>
      </c>
      <c r="H64" s="34"/>
    </row>
    <row r="65" customFormat="false" ht="15" hidden="false" customHeight="false" outlineLevel="0" collapsed="false">
      <c r="A65" s="38"/>
      <c r="B65" s="34"/>
      <c r="C65" s="34"/>
      <c r="D65" s="35"/>
      <c r="E65" s="34"/>
      <c r="F65" s="34"/>
      <c r="G65" s="21" t="str">
        <f aca="false">IF(D65="","",IF(E65="",D65,IFERROR(D65*INDEX(Rates!$B$5:$B$14,MATCH(E65,Rates!$A$5:$A$14,0)),"Add rate")))</f>
        <v/>
      </c>
      <c r="H65" s="34"/>
    </row>
    <row r="66" customFormat="false" ht="15" hidden="false" customHeight="false" outlineLevel="0" collapsed="false">
      <c r="A66" s="38"/>
      <c r="B66" s="34"/>
      <c r="C66" s="34"/>
      <c r="D66" s="35"/>
      <c r="E66" s="34"/>
      <c r="F66" s="34"/>
      <c r="G66" s="21" t="str">
        <f aca="false">IF(D66="","",IF(E66="",D66,IFERROR(D66*INDEX(Rates!$B$5:$B$14,MATCH(E66,Rates!$A$5:$A$14,0)),"Add rate")))</f>
        <v/>
      </c>
      <c r="H66" s="34"/>
    </row>
    <row r="67" customFormat="false" ht="15" hidden="false" customHeight="false" outlineLevel="0" collapsed="false">
      <c r="A67" s="38"/>
      <c r="B67" s="34"/>
      <c r="C67" s="34"/>
      <c r="D67" s="35"/>
      <c r="E67" s="34"/>
      <c r="F67" s="34"/>
      <c r="G67" s="21" t="str">
        <f aca="false">IF(D67="","",IF(E67="",D67,IFERROR(D67*INDEX(Rates!$B$5:$B$14,MATCH(E67,Rates!$A$5:$A$14,0)),"Add rate")))</f>
        <v/>
      </c>
      <c r="H67" s="34"/>
    </row>
    <row r="68" customFormat="false" ht="15" hidden="false" customHeight="false" outlineLevel="0" collapsed="false">
      <c r="A68" s="38"/>
      <c r="B68" s="34"/>
      <c r="C68" s="34"/>
      <c r="D68" s="35"/>
      <c r="E68" s="34"/>
      <c r="F68" s="34"/>
      <c r="G68" s="21" t="str">
        <f aca="false">IF(D68="","",IF(E68="",D68,IFERROR(D68*INDEX(Rates!$B$5:$B$14,MATCH(E68,Rates!$A$5:$A$14,0)),"Add rate")))</f>
        <v/>
      </c>
      <c r="H68" s="34"/>
    </row>
    <row r="69" customFormat="false" ht="15" hidden="false" customHeight="false" outlineLevel="0" collapsed="false">
      <c r="A69" s="38"/>
      <c r="B69" s="34"/>
      <c r="C69" s="34"/>
      <c r="D69" s="35"/>
      <c r="E69" s="34"/>
      <c r="F69" s="34"/>
      <c r="G69" s="21" t="str">
        <f aca="false">IF(D69="","",IF(E69="",D69,IFERROR(D69*INDEX(Rates!$B$5:$B$14,MATCH(E69,Rates!$A$5:$A$14,0)),"Add rate")))</f>
        <v/>
      </c>
      <c r="H69" s="34"/>
    </row>
    <row r="70" customFormat="false" ht="15" hidden="false" customHeight="false" outlineLevel="0" collapsed="false">
      <c r="A70" s="38"/>
      <c r="B70" s="34"/>
      <c r="C70" s="34"/>
      <c r="D70" s="35"/>
      <c r="E70" s="34"/>
      <c r="F70" s="34"/>
      <c r="G70" s="21" t="str">
        <f aca="false">IF(D70="","",IF(E70="",D70,IFERROR(D70*INDEX(Rates!$B$5:$B$14,MATCH(E70,Rates!$A$5:$A$14,0)),"Add rate")))</f>
        <v/>
      </c>
      <c r="H70" s="34"/>
    </row>
    <row r="71" customFormat="false" ht="15" hidden="false" customHeight="false" outlineLevel="0" collapsed="false">
      <c r="A71" s="38"/>
      <c r="B71" s="34"/>
      <c r="C71" s="34"/>
      <c r="D71" s="35"/>
      <c r="E71" s="34"/>
      <c r="F71" s="34"/>
      <c r="G71" s="21" t="str">
        <f aca="false">IF(D71="","",IF(E71="",D71,IFERROR(D71*INDEX(Rates!$B$5:$B$14,MATCH(E71,Rates!$A$5:$A$14,0)),"Add rate")))</f>
        <v/>
      </c>
      <c r="H71" s="34"/>
    </row>
    <row r="72" customFormat="false" ht="15" hidden="false" customHeight="false" outlineLevel="0" collapsed="false">
      <c r="A72" s="38"/>
      <c r="B72" s="34"/>
      <c r="C72" s="34"/>
      <c r="D72" s="35"/>
      <c r="E72" s="34"/>
      <c r="F72" s="34"/>
      <c r="G72" s="21" t="str">
        <f aca="false">IF(D72="","",IF(E72="",D72,IFERROR(D72*INDEX(Rates!$B$5:$B$14,MATCH(E72,Rates!$A$5:$A$14,0)),"Add rate")))</f>
        <v/>
      </c>
      <c r="H72" s="34"/>
    </row>
    <row r="73" customFormat="false" ht="15" hidden="false" customHeight="false" outlineLevel="0" collapsed="false">
      <c r="A73" s="38"/>
      <c r="B73" s="34"/>
      <c r="C73" s="34"/>
      <c r="D73" s="35"/>
      <c r="E73" s="34"/>
      <c r="F73" s="34"/>
      <c r="G73" s="21" t="str">
        <f aca="false">IF(D73="","",IF(E73="",D73,IFERROR(D73*INDEX(Rates!$B$5:$B$14,MATCH(E73,Rates!$A$5:$A$14,0)),"Add rate")))</f>
        <v/>
      </c>
      <c r="H73" s="34"/>
    </row>
    <row r="74" customFormat="false" ht="15" hidden="false" customHeight="false" outlineLevel="0" collapsed="false">
      <c r="A74" s="38"/>
      <c r="B74" s="34"/>
      <c r="C74" s="34"/>
      <c r="D74" s="35"/>
      <c r="E74" s="34"/>
      <c r="F74" s="34"/>
      <c r="G74" s="21" t="str">
        <f aca="false">IF(D74="","",IF(E74="",D74,IFERROR(D74*INDEX(Rates!$B$5:$B$14,MATCH(E74,Rates!$A$5:$A$14,0)),"Add rate")))</f>
        <v/>
      </c>
      <c r="H74" s="34"/>
    </row>
    <row r="75" customFormat="false" ht="15" hidden="false" customHeight="false" outlineLevel="0" collapsed="false">
      <c r="A75" s="38"/>
      <c r="B75" s="34"/>
      <c r="C75" s="34"/>
      <c r="D75" s="35"/>
      <c r="E75" s="34"/>
      <c r="F75" s="34"/>
      <c r="G75" s="21" t="str">
        <f aca="false">IF(D75="","",IF(E75="",D75,IFERROR(D75*INDEX(Rates!$B$5:$B$14,MATCH(E75,Rates!$A$5:$A$14,0)),"Add rate")))</f>
        <v/>
      </c>
      <c r="H75" s="34"/>
    </row>
    <row r="76" customFormat="false" ht="15" hidden="false" customHeight="false" outlineLevel="0" collapsed="false">
      <c r="A76" s="38"/>
      <c r="B76" s="34"/>
      <c r="C76" s="34"/>
      <c r="D76" s="35"/>
      <c r="E76" s="34"/>
      <c r="F76" s="34"/>
      <c r="G76" s="21" t="str">
        <f aca="false">IF(D76="","",IF(E76="",D76,IFERROR(D76*INDEX(Rates!$B$5:$B$14,MATCH(E76,Rates!$A$5:$A$14,0)),"Add rate")))</f>
        <v/>
      </c>
      <c r="H76" s="34"/>
    </row>
    <row r="77" customFormat="false" ht="15" hidden="false" customHeight="false" outlineLevel="0" collapsed="false">
      <c r="A77" s="38"/>
      <c r="B77" s="34"/>
      <c r="C77" s="34"/>
      <c r="D77" s="35"/>
      <c r="E77" s="34"/>
      <c r="F77" s="34"/>
      <c r="G77" s="21" t="str">
        <f aca="false">IF(D77="","",IF(E77="",D77,IFERROR(D77*INDEX(Rates!$B$5:$B$14,MATCH(E77,Rates!$A$5:$A$14,0)),"Add rate")))</f>
        <v/>
      </c>
      <c r="H77" s="34"/>
    </row>
    <row r="78" customFormat="false" ht="15" hidden="false" customHeight="false" outlineLevel="0" collapsed="false">
      <c r="A78" s="38"/>
      <c r="B78" s="34"/>
      <c r="C78" s="34"/>
      <c r="D78" s="35"/>
      <c r="E78" s="34"/>
      <c r="F78" s="34"/>
      <c r="G78" s="21" t="str">
        <f aca="false">IF(D78="","",IF(E78="",D78,IFERROR(D78*INDEX(Rates!$B$5:$B$14,MATCH(E78,Rates!$A$5:$A$14,0)),"Add rate")))</f>
        <v/>
      </c>
      <c r="H78" s="34"/>
    </row>
    <row r="79" customFormat="false" ht="15" hidden="false" customHeight="false" outlineLevel="0" collapsed="false">
      <c r="A79" s="38"/>
      <c r="B79" s="34"/>
      <c r="C79" s="34"/>
      <c r="D79" s="35"/>
      <c r="E79" s="34"/>
      <c r="F79" s="34"/>
      <c r="G79" s="21" t="str">
        <f aca="false">IF(D79="","",IF(E79="",D79,IFERROR(D79*INDEX(Rates!$B$5:$B$14,MATCH(E79,Rates!$A$5:$A$14,0)),"Add rate")))</f>
        <v/>
      </c>
      <c r="H79" s="34"/>
    </row>
    <row r="80" customFormat="false" ht="15" hidden="false" customHeight="false" outlineLevel="0" collapsed="false">
      <c r="A80" s="38"/>
      <c r="B80" s="34"/>
      <c r="C80" s="34"/>
      <c r="D80" s="35"/>
      <c r="E80" s="34"/>
      <c r="F80" s="34"/>
      <c r="G80" s="21" t="str">
        <f aca="false">IF(D80="","",IF(E80="",D80,IFERROR(D80*INDEX(Rates!$B$5:$B$14,MATCH(E80,Rates!$A$5:$A$14,0)),"Add rate")))</f>
        <v/>
      </c>
      <c r="H80" s="34"/>
    </row>
    <row r="81" customFormat="false" ht="15" hidden="false" customHeight="false" outlineLevel="0" collapsed="false">
      <c r="A81" s="38"/>
      <c r="B81" s="34"/>
      <c r="C81" s="34"/>
      <c r="D81" s="35"/>
      <c r="E81" s="34"/>
      <c r="F81" s="34"/>
      <c r="G81" s="21" t="str">
        <f aca="false">IF(D81="","",IF(E81="",D81,IFERROR(D81*INDEX(Rates!$B$5:$B$14,MATCH(E81,Rates!$A$5:$A$14,0)),"Add rate")))</f>
        <v/>
      </c>
      <c r="H81" s="34"/>
    </row>
    <row r="82" customFormat="false" ht="15" hidden="false" customHeight="false" outlineLevel="0" collapsed="false">
      <c r="A82" s="38"/>
      <c r="B82" s="34"/>
      <c r="C82" s="34"/>
      <c r="D82" s="35"/>
      <c r="E82" s="34"/>
      <c r="F82" s="34"/>
      <c r="G82" s="21" t="str">
        <f aca="false">IF(D82="","",IF(E82="",D82,IFERROR(D82*INDEX(Rates!$B$5:$B$14,MATCH(E82,Rates!$A$5:$A$14,0)),"Add rate")))</f>
        <v/>
      </c>
      <c r="H82" s="34"/>
    </row>
    <row r="83" customFormat="false" ht="15" hidden="false" customHeight="false" outlineLevel="0" collapsed="false">
      <c r="A83" s="38"/>
      <c r="B83" s="34"/>
      <c r="C83" s="34"/>
      <c r="D83" s="35"/>
      <c r="E83" s="34"/>
      <c r="F83" s="34"/>
      <c r="G83" s="21" t="str">
        <f aca="false">IF(D83="","",IF(E83="",D83,IFERROR(D83*INDEX(Rates!$B$5:$B$14,MATCH(E83,Rates!$A$5:$A$14,0)),"Add rate")))</f>
        <v/>
      </c>
      <c r="H83" s="34"/>
    </row>
    <row r="84" customFormat="false" ht="15" hidden="false" customHeight="false" outlineLevel="0" collapsed="false">
      <c r="A84" s="38"/>
      <c r="B84" s="34"/>
      <c r="C84" s="34"/>
      <c r="D84" s="35"/>
      <c r="E84" s="34"/>
      <c r="F84" s="34"/>
      <c r="G84" s="21" t="str">
        <f aca="false">IF(D84="","",IF(E84="",D84,IFERROR(D84*INDEX(Rates!$B$5:$B$14,MATCH(E84,Rates!$A$5:$A$14,0)),"Add rate")))</f>
        <v/>
      </c>
      <c r="H84" s="34"/>
    </row>
    <row r="85" customFormat="false" ht="15" hidden="false" customHeight="false" outlineLevel="0" collapsed="false">
      <c r="A85" s="38"/>
      <c r="B85" s="34"/>
      <c r="C85" s="34"/>
      <c r="D85" s="35"/>
      <c r="E85" s="34"/>
      <c r="F85" s="34"/>
      <c r="G85" s="21" t="str">
        <f aca="false">IF(D85="","",IF(E85="",D85,IFERROR(D85*INDEX(Rates!$B$5:$B$14,MATCH(E85,Rates!$A$5:$A$14,0)),"Add rate")))</f>
        <v/>
      </c>
      <c r="H85" s="34"/>
    </row>
    <row r="86" customFormat="false" ht="15" hidden="false" customHeight="false" outlineLevel="0" collapsed="false">
      <c r="A86" s="38"/>
      <c r="B86" s="34"/>
      <c r="C86" s="34"/>
      <c r="D86" s="35"/>
      <c r="E86" s="34"/>
      <c r="F86" s="34"/>
      <c r="G86" s="21" t="str">
        <f aca="false">IF(D86="","",IF(E86="",D86,IFERROR(D86*INDEX(Rates!$B$5:$B$14,MATCH(E86,Rates!$A$5:$A$14,0)),"Add rate")))</f>
        <v/>
      </c>
      <c r="H86" s="34"/>
    </row>
    <row r="87" customFormat="false" ht="15" hidden="false" customHeight="false" outlineLevel="0" collapsed="false">
      <c r="A87" s="38"/>
      <c r="B87" s="34"/>
      <c r="C87" s="34"/>
      <c r="D87" s="35"/>
      <c r="E87" s="34"/>
      <c r="F87" s="34"/>
      <c r="G87" s="21" t="str">
        <f aca="false">IF(D87="","",IF(E87="",D87,IFERROR(D87*INDEX(Rates!$B$5:$B$14,MATCH(E87,Rates!$A$5:$A$14,0)),"Add rate")))</f>
        <v/>
      </c>
      <c r="H87" s="34"/>
    </row>
    <row r="88" customFormat="false" ht="15" hidden="false" customHeight="false" outlineLevel="0" collapsed="false">
      <c r="A88" s="38"/>
      <c r="B88" s="34"/>
      <c r="C88" s="34"/>
      <c r="D88" s="35"/>
      <c r="E88" s="34"/>
      <c r="F88" s="34"/>
      <c r="G88" s="21" t="str">
        <f aca="false">IF(D88="","",IF(E88="",D88,IFERROR(D88*INDEX(Rates!$B$5:$B$14,MATCH(E88,Rates!$A$5:$A$14,0)),"Add rate")))</f>
        <v/>
      </c>
      <c r="H88" s="34"/>
    </row>
    <row r="89" customFormat="false" ht="15" hidden="false" customHeight="false" outlineLevel="0" collapsed="false">
      <c r="A89" s="38"/>
      <c r="B89" s="34"/>
      <c r="C89" s="34"/>
      <c r="D89" s="35"/>
      <c r="E89" s="34"/>
      <c r="F89" s="34"/>
      <c r="G89" s="21" t="str">
        <f aca="false">IF(D89="","",IF(E89="",D89,IFERROR(D89*INDEX(Rates!$B$5:$B$14,MATCH(E89,Rates!$A$5:$A$14,0)),"Add rate")))</f>
        <v/>
      </c>
      <c r="H89" s="34"/>
    </row>
    <row r="90" customFormat="false" ht="15" hidden="false" customHeight="false" outlineLevel="0" collapsed="false">
      <c r="A90" s="38"/>
      <c r="B90" s="34"/>
      <c r="C90" s="34"/>
      <c r="D90" s="35"/>
      <c r="E90" s="34"/>
      <c r="F90" s="34"/>
      <c r="G90" s="21" t="str">
        <f aca="false">IF(D90="","",IF(E90="",D90,IFERROR(D90*INDEX(Rates!$B$5:$B$14,MATCH(E90,Rates!$A$5:$A$14,0)),"Add rate")))</f>
        <v/>
      </c>
      <c r="H90" s="34"/>
    </row>
    <row r="91" customFormat="false" ht="15" hidden="false" customHeight="false" outlineLevel="0" collapsed="false">
      <c r="A91" s="38"/>
      <c r="B91" s="34"/>
      <c r="C91" s="34"/>
      <c r="D91" s="35"/>
      <c r="E91" s="34"/>
      <c r="F91" s="34"/>
      <c r="G91" s="21" t="str">
        <f aca="false">IF(D91="","",IF(E91="",D91,IFERROR(D91*INDEX(Rates!$B$5:$B$14,MATCH(E91,Rates!$A$5:$A$14,0)),"Add rate")))</f>
        <v/>
      </c>
      <c r="H91" s="34"/>
    </row>
    <row r="92" customFormat="false" ht="15" hidden="false" customHeight="false" outlineLevel="0" collapsed="false">
      <c r="A92" s="38"/>
      <c r="B92" s="34"/>
      <c r="C92" s="34"/>
      <c r="D92" s="35"/>
      <c r="E92" s="34"/>
      <c r="F92" s="34"/>
      <c r="G92" s="21" t="str">
        <f aca="false">IF(D92="","",IF(E92="",D92,IFERROR(D92*INDEX(Rates!$B$5:$B$14,MATCH(E92,Rates!$A$5:$A$14,0)),"Add rate")))</f>
        <v/>
      </c>
      <c r="H92" s="34"/>
    </row>
    <row r="93" customFormat="false" ht="15" hidden="false" customHeight="false" outlineLevel="0" collapsed="false">
      <c r="A93" s="38"/>
      <c r="B93" s="34"/>
      <c r="C93" s="34"/>
      <c r="D93" s="35"/>
      <c r="E93" s="34"/>
      <c r="F93" s="34"/>
      <c r="G93" s="21" t="str">
        <f aca="false">IF(D93="","",IF(E93="",D93,IFERROR(D93*INDEX(Rates!$B$5:$B$14,MATCH(E93,Rates!$A$5:$A$14,0)),"Add rate")))</f>
        <v/>
      </c>
      <c r="H93" s="34"/>
    </row>
    <row r="94" customFormat="false" ht="15" hidden="false" customHeight="false" outlineLevel="0" collapsed="false">
      <c r="A94" s="38"/>
      <c r="B94" s="34"/>
      <c r="C94" s="34"/>
      <c r="D94" s="35"/>
      <c r="E94" s="34"/>
      <c r="F94" s="34"/>
      <c r="G94" s="21" t="str">
        <f aca="false">IF(D94="","",IF(E94="",D94,IFERROR(D94*INDEX(Rates!$B$5:$B$14,MATCH(E94,Rates!$A$5:$A$14,0)),"Add rate")))</f>
        <v/>
      </c>
      <c r="H94" s="34"/>
    </row>
    <row r="95" customFormat="false" ht="15" hidden="false" customHeight="false" outlineLevel="0" collapsed="false">
      <c r="A95" s="38"/>
      <c r="B95" s="34"/>
      <c r="C95" s="34"/>
      <c r="D95" s="35"/>
      <c r="E95" s="34"/>
      <c r="F95" s="34"/>
      <c r="G95" s="21" t="str">
        <f aca="false">IF(D95="","",IF(E95="",D95,IFERROR(D95*INDEX(Rates!$B$5:$B$14,MATCH(E95,Rates!$A$5:$A$14,0)),"Add rate")))</f>
        <v/>
      </c>
      <c r="H95" s="34"/>
    </row>
    <row r="96" customFormat="false" ht="15" hidden="false" customHeight="false" outlineLevel="0" collapsed="false">
      <c r="A96" s="38"/>
      <c r="B96" s="34"/>
      <c r="C96" s="34"/>
      <c r="D96" s="35"/>
      <c r="E96" s="34"/>
      <c r="F96" s="34"/>
      <c r="G96" s="21" t="str">
        <f aca="false">IF(D96="","",IF(E96="",D96,IFERROR(D96*INDEX(Rates!$B$5:$B$14,MATCH(E96,Rates!$A$5:$A$14,0)),"Add rate")))</f>
        <v/>
      </c>
      <c r="H96" s="34"/>
    </row>
    <row r="97" customFormat="false" ht="15" hidden="false" customHeight="false" outlineLevel="0" collapsed="false">
      <c r="A97" s="38"/>
      <c r="B97" s="34"/>
      <c r="C97" s="34"/>
      <c r="D97" s="35"/>
      <c r="E97" s="34"/>
      <c r="F97" s="34"/>
      <c r="G97" s="21" t="str">
        <f aca="false">IF(D97="","",IF(E97="",D97,IFERROR(D97*INDEX(Rates!$B$5:$B$14,MATCH(E97,Rates!$A$5:$A$14,0)),"Add rate")))</f>
        <v/>
      </c>
      <c r="H97" s="34"/>
    </row>
    <row r="98" customFormat="false" ht="15" hidden="false" customHeight="false" outlineLevel="0" collapsed="false">
      <c r="A98" s="38"/>
      <c r="B98" s="34"/>
      <c r="C98" s="34"/>
      <c r="D98" s="35"/>
      <c r="E98" s="34"/>
      <c r="F98" s="34"/>
      <c r="G98" s="21" t="str">
        <f aca="false">IF(D98="","",IF(E98="",D98,IFERROR(D98*INDEX(Rates!$B$5:$B$14,MATCH(E98,Rates!$A$5:$A$14,0)),"Add rate")))</f>
        <v/>
      </c>
      <c r="H98" s="34"/>
    </row>
    <row r="99" customFormat="false" ht="15" hidden="false" customHeight="false" outlineLevel="0" collapsed="false">
      <c r="A99" s="38"/>
      <c r="B99" s="34"/>
      <c r="C99" s="34"/>
      <c r="D99" s="35"/>
      <c r="E99" s="34"/>
      <c r="F99" s="34"/>
      <c r="G99" s="21" t="str">
        <f aca="false">IF(D99="","",IF(E99="",D99,IFERROR(D99*INDEX(Rates!$B$5:$B$14,MATCH(E99,Rates!$A$5:$A$14,0)),"Add rate")))</f>
        <v/>
      </c>
      <c r="H99" s="34"/>
    </row>
    <row r="100" customFormat="false" ht="15" hidden="false" customHeight="false" outlineLevel="0" collapsed="false">
      <c r="A100" s="38"/>
      <c r="B100" s="34"/>
      <c r="C100" s="34"/>
      <c r="D100" s="35"/>
      <c r="E100" s="34"/>
      <c r="F100" s="34"/>
      <c r="G100" s="21" t="str">
        <f aca="false">IF(D100="","",IF(E100="",D100,IFERROR(D100*INDEX(Rates!$B$5:$B$14,MATCH(E100,Rates!$A$5:$A$14,0)),"Add rate")))</f>
        <v/>
      </c>
      <c r="H100" s="34"/>
    </row>
    <row r="101" customFormat="false" ht="15" hidden="false" customHeight="false" outlineLevel="0" collapsed="false">
      <c r="A101" s="38"/>
      <c r="B101" s="34"/>
      <c r="C101" s="34"/>
      <c r="D101" s="35"/>
      <c r="E101" s="34"/>
      <c r="F101" s="34"/>
      <c r="G101" s="21" t="str">
        <f aca="false">IF(D101="","",IF(E101="",D101,IFERROR(D101*INDEX(Rates!$B$5:$B$14,MATCH(E101,Rates!$A$5:$A$14,0)),"Add rate")))</f>
        <v/>
      </c>
      <c r="H101" s="34"/>
    </row>
    <row r="102" customFormat="false" ht="15" hidden="false" customHeight="false" outlineLevel="0" collapsed="false">
      <c r="A102" s="38"/>
      <c r="B102" s="34"/>
      <c r="C102" s="34"/>
      <c r="D102" s="35"/>
      <c r="E102" s="34"/>
      <c r="F102" s="34"/>
      <c r="G102" s="21" t="str">
        <f aca="false">IF(D102="","",IF(E102="",D102,IFERROR(D102*INDEX(Rates!$B$5:$B$14,MATCH(E102,Rates!$A$5:$A$14,0)),"Add rate")))</f>
        <v/>
      </c>
      <c r="H102" s="34"/>
    </row>
    <row r="103" customFormat="false" ht="15" hidden="false" customHeight="false" outlineLevel="0" collapsed="false">
      <c r="A103" s="38"/>
      <c r="B103" s="34"/>
      <c r="C103" s="34"/>
      <c r="D103" s="35"/>
      <c r="E103" s="34"/>
      <c r="F103" s="34"/>
      <c r="G103" s="21" t="str">
        <f aca="false">IF(D103="","",IF(E103="",D103,IFERROR(D103*INDEX(Rates!$B$5:$B$14,MATCH(E103,Rates!$A$5:$A$14,0)),"Add rate")))</f>
        <v/>
      </c>
      <c r="H103" s="34"/>
    </row>
    <row r="104" customFormat="false" ht="15" hidden="false" customHeight="false" outlineLevel="0" collapsed="false">
      <c r="A104" s="38"/>
      <c r="B104" s="34"/>
      <c r="C104" s="34"/>
      <c r="D104" s="35"/>
      <c r="E104" s="34"/>
      <c r="F104" s="34"/>
      <c r="G104" s="21" t="str">
        <f aca="false">IF(D104="","",IF(E104="",D104,IFERROR(D104*INDEX(Rates!$B$5:$B$14,MATCH(E104,Rates!$A$5:$A$14,0)),"Add rate")))</f>
        <v/>
      </c>
      <c r="H104" s="34"/>
    </row>
    <row r="105" customFormat="false" ht="15" hidden="false" customHeight="false" outlineLevel="0" collapsed="false">
      <c r="A105" s="38"/>
      <c r="B105" s="34"/>
      <c r="C105" s="34"/>
      <c r="D105" s="35"/>
      <c r="E105" s="34"/>
      <c r="F105" s="34"/>
      <c r="G105" s="21" t="str">
        <f aca="false">IF(D105="","",IF(E105="",D105,IFERROR(D105*INDEX(Rates!$B$5:$B$14,MATCH(E105,Rates!$A$5:$A$14,0)),"Add rate")))</f>
        <v/>
      </c>
      <c r="H105" s="34"/>
    </row>
    <row r="106" customFormat="false" ht="15" hidden="false" customHeight="false" outlineLevel="0" collapsed="false">
      <c r="A106" s="38"/>
      <c r="B106" s="34"/>
      <c r="C106" s="34"/>
      <c r="D106" s="35"/>
      <c r="E106" s="34"/>
      <c r="F106" s="34"/>
      <c r="G106" s="21" t="str">
        <f aca="false">IF(D106="","",IF(E106="",D106,IFERROR(D106*INDEX(Rates!$B$5:$B$14,MATCH(E106,Rates!$A$5:$A$14,0)),"Add rate")))</f>
        <v/>
      </c>
      <c r="H106" s="34"/>
    </row>
    <row r="107" customFormat="false" ht="15" hidden="false" customHeight="false" outlineLevel="0" collapsed="false">
      <c r="A107" s="38"/>
      <c r="B107" s="34"/>
      <c r="C107" s="34"/>
      <c r="D107" s="35"/>
      <c r="E107" s="34"/>
      <c r="F107" s="34"/>
      <c r="G107" s="21" t="str">
        <f aca="false">IF(D107="","",IF(E107="",D107,IFERROR(D107*INDEX(Rates!$B$5:$B$14,MATCH(E107,Rates!$A$5:$A$14,0)),"Add rate")))</f>
        <v/>
      </c>
      <c r="H107" s="34"/>
    </row>
    <row r="108" customFormat="false" ht="15" hidden="false" customHeight="false" outlineLevel="0" collapsed="false">
      <c r="A108" s="38"/>
      <c r="B108" s="34"/>
      <c r="C108" s="34"/>
      <c r="D108" s="35"/>
      <c r="E108" s="34"/>
      <c r="F108" s="34"/>
      <c r="G108" s="21" t="str">
        <f aca="false">IF(D108="","",IF(E108="",D108,IFERROR(D108*INDEX(Rates!$B$5:$B$14,MATCH(E108,Rates!$A$5:$A$14,0)),"Add rate")))</f>
        <v/>
      </c>
      <c r="H108" s="34"/>
    </row>
    <row r="109" customFormat="false" ht="15" hidden="false" customHeight="false" outlineLevel="0" collapsed="false">
      <c r="A109" s="38"/>
      <c r="B109" s="34"/>
      <c r="C109" s="34"/>
      <c r="D109" s="35"/>
      <c r="E109" s="34"/>
      <c r="F109" s="34"/>
      <c r="G109" s="21" t="str">
        <f aca="false">IF(D109="","",IF(E109="",D109,IFERROR(D109*INDEX(Rates!$B$5:$B$14,MATCH(E109,Rates!$A$5:$A$14,0)),"Add rate")))</f>
        <v/>
      </c>
      <c r="H109" s="34"/>
    </row>
    <row r="110" customFormat="false" ht="15" hidden="false" customHeight="false" outlineLevel="0" collapsed="false">
      <c r="A110" s="38"/>
      <c r="B110" s="34"/>
      <c r="C110" s="34"/>
      <c r="D110" s="35"/>
      <c r="E110" s="34"/>
      <c r="F110" s="34"/>
      <c r="G110" s="21" t="str">
        <f aca="false">IF(D110="","",IF(E110="",D110,IFERROR(D110*INDEX(Rates!$B$5:$B$14,MATCH(E110,Rates!$A$5:$A$14,0)),"Add rate")))</f>
        <v/>
      </c>
      <c r="H110" s="34"/>
    </row>
    <row r="111" customFormat="false" ht="15" hidden="false" customHeight="false" outlineLevel="0" collapsed="false">
      <c r="A111" s="38"/>
      <c r="B111" s="34"/>
      <c r="C111" s="34"/>
      <c r="D111" s="35"/>
      <c r="E111" s="34"/>
      <c r="F111" s="34"/>
      <c r="G111" s="21" t="str">
        <f aca="false">IF(D111="","",IF(E111="",D111,IFERROR(D111*INDEX(Rates!$B$5:$B$14,MATCH(E111,Rates!$A$5:$A$14,0)),"Add rate")))</f>
        <v/>
      </c>
      <c r="H111" s="34"/>
    </row>
    <row r="112" customFormat="false" ht="15" hidden="false" customHeight="false" outlineLevel="0" collapsed="false">
      <c r="A112" s="38"/>
      <c r="B112" s="34"/>
      <c r="C112" s="34"/>
      <c r="D112" s="35"/>
      <c r="E112" s="34"/>
      <c r="F112" s="34"/>
      <c r="G112" s="21" t="str">
        <f aca="false">IF(D112="","",IF(E112="",D112,IFERROR(D112*INDEX(Rates!$B$5:$B$14,MATCH(E112,Rates!$A$5:$A$14,0)),"Add rate")))</f>
        <v/>
      </c>
      <c r="H112" s="34"/>
    </row>
    <row r="113" customFormat="false" ht="15" hidden="false" customHeight="false" outlineLevel="0" collapsed="false">
      <c r="A113" s="38"/>
      <c r="B113" s="34"/>
      <c r="C113" s="34"/>
      <c r="D113" s="35"/>
      <c r="E113" s="34"/>
      <c r="F113" s="34"/>
      <c r="G113" s="21" t="str">
        <f aca="false">IF(D113="","",IF(E113="",D113,IFERROR(D113*INDEX(Rates!$B$5:$B$14,MATCH(E113,Rates!$A$5:$A$14,0)),"Add rate")))</f>
        <v/>
      </c>
      <c r="H113" s="34"/>
    </row>
    <row r="114" customFormat="false" ht="15" hidden="false" customHeight="false" outlineLevel="0" collapsed="false">
      <c r="A114" s="38"/>
      <c r="B114" s="34"/>
      <c r="C114" s="34"/>
      <c r="D114" s="35"/>
      <c r="E114" s="34"/>
      <c r="F114" s="34"/>
      <c r="G114" s="21" t="str">
        <f aca="false">IF(D114="","",IF(E114="",D114,IFERROR(D114*INDEX(Rates!$B$5:$B$14,MATCH(E114,Rates!$A$5:$A$14,0)),"Add rate")))</f>
        <v/>
      </c>
      <c r="H114" s="34"/>
    </row>
    <row r="115" customFormat="false" ht="15" hidden="false" customHeight="false" outlineLevel="0" collapsed="false">
      <c r="A115" s="38"/>
      <c r="B115" s="34"/>
      <c r="C115" s="34"/>
      <c r="D115" s="35"/>
      <c r="E115" s="34"/>
      <c r="F115" s="34"/>
      <c r="G115" s="21" t="str">
        <f aca="false">IF(D115="","",IF(E115="",D115,IFERROR(D115*INDEX(Rates!$B$5:$B$14,MATCH(E115,Rates!$A$5:$A$14,0)),"Add rate")))</f>
        <v/>
      </c>
      <c r="H115" s="34"/>
    </row>
    <row r="116" customFormat="false" ht="15" hidden="false" customHeight="false" outlineLevel="0" collapsed="false">
      <c r="A116" s="38"/>
      <c r="B116" s="34"/>
      <c r="C116" s="34"/>
      <c r="D116" s="35"/>
      <c r="E116" s="34"/>
      <c r="F116" s="34"/>
      <c r="G116" s="21" t="str">
        <f aca="false">IF(D116="","",IF(E116="",D116,IFERROR(D116*INDEX(Rates!$B$5:$B$14,MATCH(E116,Rates!$A$5:$A$14,0)),"Add rate")))</f>
        <v/>
      </c>
      <c r="H116" s="34"/>
    </row>
    <row r="117" customFormat="false" ht="15" hidden="false" customHeight="false" outlineLevel="0" collapsed="false">
      <c r="A117" s="38"/>
      <c r="B117" s="34"/>
      <c r="C117" s="34"/>
      <c r="D117" s="35"/>
      <c r="E117" s="34"/>
      <c r="F117" s="34"/>
      <c r="G117" s="21" t="str">
        <f aca="false">IF(D117="","",IF(E117="",D117,IFERROR(D117*INDEX(Rates!$B$5:$B$14,MATCH(E117,Rates!$A$5:$A$14,0)),"Add rate")))</f>
        <v/>
      </c>
      <c r="H117" s="34"/>
    </row>
    <row r="118" customFormat="false" ht="15" hidden="false" customHeight="false" outlineLevel="0" collapsed="false">
      <c r="A118" s="38"/>
      <c r="B118" s="34"/>
      <c r="C118" s="34"/>
      <c r="D118" s="35"/>
      <c r="E118" s="34"/>
      <c r="F118" s="34"/>
      <c r="G118" s="21" t="str">
        <f aca="false">IF(D118="","",IF(E118="",D118,IFERROR(D118*INDEX(Rates!$B$5:$B$14,MATCH(E118,Rates!$A$5:$A$14,0)),"Add rate")))</f>
        <v/>
      </c>
      <c r="H118" s="34"/>
    </row>
    <row r="119" customFormat="false" ht="15" hidden="false" customHeight="false" outlineLevel="0" collapsed="false">
      <c r="A119" s="38"/>
      <c r="B119" s="34"/>
      <c r="C119" s="34"/>
      <c r="D119" s="35"/>
      <c r="E119" s="34"/>
      <c r="F119" s="34"/>
      <c r="G119" s="21" t="str">
        <f aca="false">IF(D119="","",IF(E119="",D119,IFERROR(D119*INDEX(Rates!$B$5:$B$14,MATCH(E119,Rates!$A$5:$A$14,0)),"Add rate")))</f>
        <v/>
      </c>
      <c r="H119" s="34"/>
    </row>
    <row r="120" customFormat="false" ht="15" hidden="false" customHeight="false" outlineLevel="0" collapsed="false">
      <c r="A120" s="38"/>
      <c r="B120" s="34"/>
      <c r="C120" s="34"/>
      <c r="D120" s="35"/>
      <c r="E120" s="34"/>
      <c r="F120" s="34"/>
      <c r="G120" s="21" t="str">
        <f aca="false">IF(D120="","",IF(E120="",D120,IFERROR(D120*INDEX(Rates!$B$5:$B$14,MATCH(E120,Rates!$A$5:$A$14,0)),"Add rate")))</f>
        <v/>
      </c>
      <c r="H120" s="34"/>
    </row>
    <row r="121" customFormat="false" ht="15" hidden="false" customHeight="false" outlineLevel="0" collapsed="false">
      <c r="A121" s="38"/>
      <c r="B121" s="34"/>
      <c r="C121" s="34"/>
      <c r="D121" s="35"/>
      <c r="E121" s="34"/>
      <c r="F121" s="34"/>
      <c r="G121" s="21" t="str">
        <f aca="false">IF(D121="","",IF(E121="",D121,IFERROR(D121*INDEX(Rates!$B$5:$B$14,MATCH(E121,Rates!$A$5:$A$14,0)),"Add rate")))</f>
        <v/>
      </c>
      <c r="H121" s="34"/>
    </row>
    <row r="122" customFormat="false" ht="15" hidden="false" customHeight="false" outlineLevel="0" collapsed="false">
      <c r="A122" s="38"/>
      <c r="B122" s="34"/>
      <c r="C122" s="34"/>
      <c r="D122" s="35"/>
      <c r="E122" s="34"/>
      <c r="F122" s="34"/>
      <c r="G122" s="21" t="str">
        <f aca="false">IF(D122="","",IF(E122="",D122,IFERROR(D122*INDEX(Rates!$B$5:$B$14,MATCH(E122,Rates!$A$5:$A$14,0)),"Add rate")))</f>
        <v/>
      </c>
      <c r="H122" s="34"/>
    </row>
    <row r="123" customFormat="false" ht="15" hidden="false" customHeight="false" outlineLevel="0" collapsed="false">
      <c r="A123" s="38"/>
      <c r="B123" s="34"/>
      <c r="C123" s="34"/>
      <c r="D123" s="35"/>
      <c r="E123" s="34"/>
      <c r="F123" s="34"/>
      <c r="G123" s="21" t="str">
        <f aca="false">IF(D123="","",IF(E123="",D123,IFERROR(D123*INDEX(Rates!$B$5:$B$14,MATCH(E123,Rates!$A$5:$A$14,0)),"Add rate")))</f>
        <v/>
      </c>
      <c r="H123" s="34"/>
    </row>
    <row r="124" customFormat="false" ht="15" hidden="false" customHeight="false" outlineLevel="0" collapsed="false">
      <c r="A124" s="38"/>
      <c r="B124" s="34"/>
      <c r="C124" s="34"/>
      <c r="D124" s="35"/>
      <c r="E124" s="34"/>
      <c r="F124" s="34"/>
      <c r="G124" s="21" t="str">
        <f aca="false">IF(D124="","",IF(E124="",D124,IFERROR(D124*INDEX(Rates!$B$5:$B$14,MATCH(E124,Rates!$A$5:$A$14,0)),"Add rate")))</f>
        <v/>
      </c>
      <c r="H124" s="34"/>
    </row>
    <row r="125" customFormat="false" ht="15" hidden="false" customHeight="false" outlineLevel="0" collapsed="false">
      <c r="A125" s="38"/>
      <c r="B125" s="34"/>
      <c r="C125" s="34"/>
      <c r="D125" s="35"/>
      <c r="E125" s="34"/>
      <c r="F125" s="34"/>
      <c r="G125" s="21" t="str">
        <f aca="false">IF(D125="","",IF(E125="",D125,IFERROR(D125*INDEX(Rates!$B$5:$B$14,MATCH(E125,Rates!$A$5:$A$14,0)),"Add rate")))</f>
        <v/>
      </c>
      <c r="H125" s="34"/>
    </row>
    <row r="126" customFormat="false" ht="15" hidden="false" customHeight="false" outlineLevel="0" collapsed="false">
      <c r="A126" s="38"/>
      <c r="B126" s="34"/>
      <c r="C126" s="34"/>
      <c r="D126" s="35"/>
      <c r="E126" s="34"/>
      <c r="F126" s="34"/>
      <c r="G126" s="21" t="str">
        <f aca="false">IF(D126="","",IF(E126="",D126,IFERROR(D126*INDEX(Rates!$B$5:$B$14,MATCH(E126,Rates!$A$5:$A$14,0)),"Add rate")))</f>
        <v/>
      </c>
      <c r="H126" s="34"/>
    </row>
    <row r="127" customFormat="false" ht="15" hidden="false" customHeight="false" outlineLevel="0" collapsed="false">
      <c r="A127" s="38"/>
      <c r="B127" s="34"/>
      <c r="C127" s="34"/>
      <c r="D127" s="35"/>
      <c r="E127" s="34"/>
      <c r="F127" s="34"/>
      <c r="G127" s="21" t="str">
        <f aca="false">IF(D127="","",IF(E127="",D127,IFERROR(D127*INDEX(Rates!$B$5:$B$14,MATCH(E127,Rates!$A$5:$A$14,0)),"Add rate")))</f>
        <v/>
      </c>
      <c r="H127" s="34"/>
    </row>
    <row r="128" customFormat="false" ht="15" hidden="false" customHeight="false" outlineLevel="0" collapsed="false">
      <c r="A128" s="38"/>
      <c r="B128" s="34"/>
      <c r="C128" s="34"/>
      <c r="D128" s="35"/>
      <c r="E128" s="34"/>
      <c r="F128" s="34"/>
      <c r="G128" s="21" t="str">
        <f aca="false">IF(D128="","",IF(E128="",D128,IFERROR(D128*INDEX(Rates!$B$5:$B$14,MATCH(E128,Rates!$A$5:$A$14,0)),"Add rate")))</f>
        <v/>
      </c>
      <c r="H128" s="34"/>
    </row>
    <row r="129" customFormat="false" ht="15" hidden="false" customHeight="false" outlineLevel="0" collapsed="false">
      <c r="A129" s="38"/>
      <c r="B129" s="34"/>
      <c r="C129" s="34"/>
      <c r="D129" s="35"/>
      <c r="E129" s="34"/>
      <c r="F129" s="34"/>
      <c r="G129" s="21" t="str">
        <f aca="false">IF(D129="","",IF(E129="",D129,IFERROR(D129*INDEX(Rates!$B$5:$B$14,MATCH(E129,Rates!$A$5:$A$14,0)),"Add rate")))</f>
        <v/>
      </c>
      <c r="H129" s="34"/>
    </row>
    <row r="130" customFormat="false" ht="15" hidden="false" customHeight="false" outlineLevel="0" collapsed="false">
      <c r="A130" s="38"/>
      <c r="B130" s="34"/>
      <c r="C130" s="34"/>
      <c r="D130" s="35"/>
      <c r="E130" s="34"/>
      <c r="F130" s="34"/>
      <c r="G130" s="21" t="str">
        <f aca="false">IF(D130="","",IF(E130="",D130,IFERROR(D130*INDEX(Rates!$B$5:$B$14,MATCH(E130,Rates!$A$5:$A$14,0)),"Add rate")))</f>
        <v/>
      </c>
      <c r="H130" s="34"/>
    </row>
    <row r="131" customFormat="false" ht="15" hidden="false" customHeight="false" outlineLevel="0" collapsed="false">
      <c r="A131" s="38"/>
      <c r="B131" s="34"/>
      <c r="C131" s="34"/>
      <c r="D131" s="35"/>
      <c r="E131" s="34"/>
      <c r="F131" s="34"/>
      <c r="G131" s="21" t="str">
        <f aca="false">IF(D131="","",IF(E131="",D131,IFERROR(D131*INDEX(Rates!$B$5:$B$14,MATCH(E131,Rates!$A$5:$A$14,0)),"Add rate")))</f>
        <v/>
      </c>
      <c r="H131" s="34"/>
    </row>
    <row r="132" customFormat="false" ht="15" hidden="false" customHeight="false" outlineLevel="0" collapsed="false">
      <c r="A132" s="38"/>
      <c r="B132" s="34"/>
      <c r="C132" s="34"/>
      <c r="D132" s="35"/>
      <c r="E132" s="34"/>
      <c r="F132" s="34"/>
      <c r="G132" s="21" t="str">
        <f aca="false">IF(D132="","",IF(E132="",D132,IFERROR(D132*INDEX(Rates!$B$5:$B$14,MATCH(E132,Rates!$A$5:$A$14,0)),"Add rate")))</f>
        <v/>
      </c>
      <c r="H132" s="34"/>
    </row>
    <row r="133" customFormat="false" ht="15" hidden="false" customHeight="false" outlineLevel="0" collapsed="false">
      <c r="A133" s="38"/>
      <c r="B133" s="34"/>
      <c r="C133" s="34"/>
      <c r="D133" s="35"/>
      <c r="E133" s="34"/>
      <c r="F133" s="34"/>
      <c r="G133" s="21" t="str">
        <f aca="false">IF(D133="","",IF(E133="",D133,IFERROR(D133*INDEX(Rates!$B$5:$B$14,MATCH(E133,Rates!$A$5:$A$14,0)),"Add rate")))</f>
        <v/>
      </c>
      <c r="H133" s="34"/>
    </row>
    <row r="134" customFormat="false" ht="15" hidden="false" customHeight="false" outlineLevel="0" collapsed="false">
      <c r="A134" s="38"/>
      <c r="B134" s="34"/>
      <c r="C134" s="34"/>
      <c r="D134" s="35"/>
      <c r="E134" s="34"/>
      <c r="F134" s="34"/>
      <c r="G134" s="21" t="str">
        <f aca="false">IF(D134="","",IF(E134="",D134,IFERROR(D134*INDEX(Rates!$B$5:$B$14,MATCH(E134,Rates!$A$5:$A$14,0)),"Add rate")))</f>
        <v/>
      </c>
      <c r="H134" s="34"/>
    </row>
    <row r="135" customFormat="false" ht="15" hidden="false" customHeight="false" outlineLevel="0" collapsed="false">
      <c r="A135" s="38"/>
      <c r="B135" s="34"/>
      <c r="C135" s="34"/>
      <c r="D135" s="35"/>
      <c r="E135" s="34"/>
      <c r="F135" s="34"/>
      <c r="G135" s="21" t="str">
        <f aca="false">IF(D135="","",IF(E135="",D135,IFERROR(D135*INDEX(Rates!$B$5:$B$14,MATCH(E135,Rates!$A$5:$A$14,0)),"Add rate")))</f>
        <v/>
      </c>
      <c r="H135" s="34"/>
    </row>
    <row r="136" customFormat="false" ht="15" hidden="false" customHeight="false" outlineLevel="0" collapsed="false">
      <c r="A136" s="38"/>
      <c r="B136" s="34"/>
      <c r="C136" s="34"/>
      <c r="D136" s="35"/>
      <c r="E136" s="34"/>
      <c r="F136" s="34"/>
      <c r="G136" s="21" t="str">
        <f aca="false">IF(D136="","",IF(E136="",D136,IFERROR(D136*INDEX(Rates!$B$5:$B$14,MATCH(E136,Rates!$A$5:$A$14,0)),"Add rate")))</f>
        <v/>
      </c>
      <c r="H136" s="34"/>
    </row>
    <row r="137" customFormat="false" ht="15" hidden="false" customHeight="false" outlineLevel="0" collapsed="false">
      <c r="A137" s="38"/>
      <c r="B137" s="34"/>
      <c r="C137" s="34"/>
      <c r="D137" s="35"/>
      <c r="E137" s="34"/>
      <c r="F137" s="34"/>
      <c r="G137" s="21" t="str">
        <f aca="false">IF(D137="","",IF(E137="",D137,IFERROR(D137*INDEX(Rates!$B$5:$B$14,MATCH(E137,Rates!$A$5:$A$14,0)),"Add rate")))</f>
        <v/>
      </c>
      <c r="H137" s="34"/>
    </row>
    <row r="138" customFormat="false" ht="15" hidden="false" customHeight="false" outlineLevel="0" collapsed="false">
      <c r="A138" s="38"/>
      <c r="B138" s="34"/>
      <c r="C138" s="34"/>
      <c r="D138" s="35"/>
      <c r="E138" s="34"/>
      <c r="F138" s="34"/>
      <c r="G138" s="21" t="str">
        <f aca="false">IF(D138="","",IF(E138="",D138,IFERROR(D138*INDEX(Rates!$B$5:$B$14,MATCH(E138,Rates!$A$5:$A$14,0)),"Add rate")))</f>
        <v/>
      </c>
      <c r="H138" s="34"/>
    </row>
    <row r="139" customFormat="false" ht="15" hidden="false" customHeight="false" outlineLevel="0" collapsed="false">
      <c r="A139" s="38"/>
      <c r="B139" s="34"/>
      <c r="C139" s="34"/>
      <c r="D139" s="35"/>
      <c r="E139" s="34"/>
      <c r="F139" s="34"/>
      <c r="G139" s="21" t="str">
        <f aca="false">IF(D139="","",IF(E139="",D139,IFERROR(D139*INDEX(Rates!$B$5:$B$14,MATCH(E139,Rates!$A$5:$A$14,0)),"Add rate")))</f>
        <v/>
      </c>
      <c r="H139" s="34"/>
    </row>
    <row r="140" customFormat="false" ht="15" hidden="false" customHeight="false" outlineLevel="0" collapsed="false">
      <c r="A140" s="38"/>
      <c r="B140" s="34"/>
      <c r="C140" s="34"/>
      <c r="D140" s="35"/>
      <c r="E140" s="34"/>
      <c r="F140" s="34"/>
      <c r="G140" s="21" t="str">
        <f aca="false">IF(D140="","",IF(E140="",D140,IFERROR(D140*INDEX(Rates!$B$5:$B$14,MATCH(E140,Rates!$A$5:$A$14,0)),"Add rate")))</f>
        <v/>
      </c>
      <c r="H140" s="34"/>
    </row>
    <row r="141" customFormat="false" ht="15" hidden="false" customHeight="false" outlineLevel="0" collapsed="false">
      <c r="A141" s="38"/>
      <c r="B141" s="34"/>
      <c r="C141" s="34"/>
      <c r="D141" s="35"/>
      <c r="E141" s="34"/>
      <c r="F141" s="34"/>
      <c r="G141" s="21" t="str">
        <f aca="false">IF(D141="","",IF(E141="",D141,IFERROR(D141*INDEX(Rates!$B$5:$B$14,MATCH(E141,Rates!$A$5:$A$14,0)),"Add rate")))</f>
        <v/>
      </c>
      <c r="H141" s="34"/>
    </row>
    <row r="142" customFormat="false" ht="15" hidden="false" customHeight="false" outlineLevel="0" collapsed="false">
      <c r="A142" s="38"/>
      <c r="B142" s="34"/>
      <c r="C142" s="34"/>
      <c r="D142" s="35"/>
      <c r="E142" s="34"/>
      <c r="F142" s="34"/>
      <c r="G142" s="21" t="str">
        <f aca="false">IF(D142="","",IF(E142="",D142,IFERROR(D142*INDEX(Rates!$B$5:$B$14,MATCH(E142,Rates!$A$5:$A$14,0)),"Add rate")))</f>
        <v/>
      </c>
      <c r="H142" s="34"/>
    </row>
    <row r="143" customFormat="false" ht="15" hidden="false" customHeight="false" outlineLevel="0" collapsed="false">
      <c r="A143" s="38"/>
      <c r="B143" s="34"/>
      <c r="C143" s="34"/>
      <c r="D143" s="35"/>
      <c r="E143" s="34"/>
      <c r="F143" s="34"/>
      <c r="G143" s="21" t="str">
        <f aca="false">IF(D143="","",IF(E143="",D143,IFERROR(D143*INDEX(Rates!$B$5:$B$14,MATCH(E143,Rates!$A$5:$A$14,0)),"Add rate")))</f>
        <v/>
      </c>
      <c r="H143" s="34"/>
    </row>
    <row r="144" customFormat="false" ht="15" hidden="false" customHeight="false" outlineLevel="0" collapsed="false">
      <c r="A144" s="38"/>
      <c r="B144" s="34"/>
      <c r="C144" s="34"/>
      <c r="D144" s="35"/>
      <c r="E144" s="34"/>
      <c r="F144" s="34"/>
      <c r="G144" s="21" t="str">
        <f aca="false">IF(D144="","",IF(E144="",D144,IFERROR(D144*INDEX(Rates!$B$5:$B$14,MATCH(E144,Rates!$A$5:$A$14,0)),"Add rate")))</f>
        <v/>
      </c>
      <c r="H144" s="34"/>
    </row>
    <row r="145" customFormat="false" ht="15" hidden="false" customHeight="false" outlineLevel="0" collapsed="false">
      <c r="A145" s="38"/>
      <c r="B145" s="34"/>
      <c r="C145" s="34"/>
      <c r="D145" s="35"/>
      <c r="E145" s="34"/>
      <c r="F145" s="34"/>
      <c r="G145" s="21" t="str">
        <f aca="false">IF(D145="","",IF(E145="",D145,IFERROR(D145*INDEX(Rates!$B$5:$B$14,MATCH(E145,Rates!$A$5:$A$14,0)),"Add rate")))</f>
        <v/>
      </c>
      <c r="H145" s="34"/>
    </row>
    <row r="146" customFormat="false" ht="15" hidden="false" customHeight="false" outlineLevel="0" collapsed="false">
      <c r="A146" s="38"/>
      <c r="B146" s="34"/>
      <c r="C146" s="34"/>
      <c r="D146" s="35"/>
      <c r="E146" s="34"/>
      <c r="F146" s="34"/>
      <c r="G146" s="21" t="str">
        <f aca="false">IF(D146="","",IF(E146="",D146,IFERROR(D146*INDEX(Rates!$B$5:$B$14,MATCH(E146,Rates!$A$5:$A$14,0)),"Add rate")))</f>
        <v/>
      </c>
      <c r="H146" s="34"/>
    </row>
    <row r="147" customFormat="false" ht="15" hidden="false" customHeight="false" outlineLevel="0" collapsed="false">
      <c r="A147" s="38"/>
      <c r="B147" s="34"/>
      <c r="C147" s="34"/>
      <c r="D147" s="35"/>
      <c r="E147" s="34"/>
      <c r="F147" s="34"/>
      <c r="G147" s="21" t="str">
        <f aca="false">IF(D147="","",IF(E147="",D147,IFERROR(D147*INDEX(Rates!$B$5:$B$14,MATCH(E147,Rates!$A$5:$A$14,0)),"Add rate")))</f>
        <v/>
      </c>
      <c r="H147" s="34"/>
    </row>
    <row r="148" customFormat="false" ht="15" hidden="false" customHeight="false" outlineLevel="0" collapsed="false">
      <c r="A148" s="38"/>
      <c r="B148" s="34"/>
      <c r="C148" s="34"/>
      <c r="D148" s="35"/>
      <c r="E148" s="34"/>
      <c r="F148" s="34"/>
      <c r="G148" s="21" t="str">
        <f aca="false">IF(D148="","",IF(E148="",D148,IFERROR(D148*INDEX(Rates!$B$5:$B$14,MATCH(E148,Rates!$A$5:$A$14,0)),"Add rate")))</f>
        <v/>
      </c>
      <c r="H148" s="34"/>
    </row>
    <row r="149" customFormat="false" ht="15" hidden="false" customHeight="false" outlineLevel="0" collapsed="false">
      <c r="A149" s="38"/>
      <c r="B149" s="34"/>
      <c r="C149" s="34"/>
      <c r="D149" s="35"/>
      <c r="E149" s="34"/>
      <c r="F149" s="34"/>
      <c r="G149" s="21" t="str">
        <f aca="false">IF(D149="","",IF(E149="",D149,IFERROR(D149*INDEX(Rates!$B$5:$B$14,MATCH(E149,Rates!$A$5:$A$14,0)),"Add rate")))</f>
        <v/>
      </c>
      <c r="H149" s="34"/>
    </row>
    <row r="150" customFormat="false" ht="15" hidden="false" customHeight="false" outlineLevel="0" collapsed="false">
      <c r="A150" s="38"/>
      <c r="B150" s="34"/>
      <c r="C150" s="34"/>
      <c r="D150" s="35"/>
      <c r="E150" s="34"/>
      <c r="F150" s="34"/>
      <c r="G150" s="21" t="str">
        <f aca="false">IF(D150="","",IF(E150="",D150,IFERROR(D150*INDEX(Rates!$B$5:$B$14,MATCH(E150,Rates!$A$5:$A$14,0)),"Add rate")))</f>
        <v/>
      </c>
      <c r="H150" s="34"/>
    </row>
    <row r="151" customFormat="false" ht="15" hidden="false" customHeight="false" outlineLevel="0" collapsed="false">
      <c r="A151" s="38"/>
      <c r="B151" s="34"/>
      <c r="C151" s="34"/>
      <c r="D151" s="35"/>
      <c r="E151" s="34"/>
      <c r="F151" s="34"/>
      <c r="G151" s="21" t="str">
        <f aca="false">IF(D151="","",IF(E151="",D151,IFERROR(D151*INDEX(Rates!$B$5:$B$14,MATCH(E151,Rates!$A$5:$A$14,0)),"Add rate")))</f>
        <v/>
      </c>
      <c r="H151" s="34"/>
    </row>
    <row r="152" customFormat="false" ht="15" hidden="false" customHeight="false" outlineLevel="0" collapsed="false">
      <c r="A152" s="38"/>
      <c r="B152" s="34"/>
      <c r="C152" s="34"/>
      <c r="D152" s="35"/>
      <c r="E152" s="34"/>
      <c r="F152" s="34"/>
      <c r="G152" s="21" t="str">
        <f aca="false">IF(D152="","",IF(E152="",D152,IFERROR(D152*INDEX(Rates!$B$5:$B$14,MATCH(E152,Rates!$A$5:$A$14,0)),"Add rate")))</f>
        <v/>
      </c>
      <c r="H152" s="34"/>
    </row>
    <row r="153" customFormat="false" ht="15" hidden="false" customHeight="false" outlineLevel="0" collapsed="false">
      <c r="A153" s="38"/>
      <c r="B153" s="34"/>
      <c r="C153" s="34"/>
      <c r="D153" s="35"/>
      <c r="E153" s="34"/>
      <c r="F153" s="34"/>
      <c r="G153" s="21" t="str">
        <f aca="false">IF(D153="","",IF(E153="",D153,IFERROR(D153*INDEX(Rates!$B$5:$B$14,MATCH(E153,Rates!$A$5:$A$14,0)),"Add rate")))</f>
        <v/>
      </c>
      <c r="H153" s="34"/>
    </row>
    <row r="154" customFormat="false" ht="15" hidden="false" customHeight="false" outlineLevel="0" collapsed="false">
      <c r="A154" s="38"/>
      <c r="B154" s="34"/>
      <c r="C154" s="34"/>
      <c r="D154" s="35"/>
      <c r="E154" s="34"/>
      <c r="F154" s="34"/>
      <c r="G154" s="21" t="str">
        <f aca="false">IF(D154="","",IF(E154="",D154,IFERROR(D154*INDEX(Rates!$B$5:$B$14,MATCH(E154,Rates!$A$5:$A$14,0)),"Add rate")))</f>
        <v/>
      </c>
      <c r="H154" s="34"/>
    </row>
    <row r="155" customFormat="false" ht="15" hidden="false" customHeight="false" outlineLevel="0" collapsed="false">
      <c r="A155" s="38"/>
      <c r="B155" s="34"/>
      <c r="C155" s="34"/>
      <c r="D155" s="35"/>
      <c r="E155" s="34"/>
      <c r="F155" s="34"/>
      <c r="G155" s="21" t="str">
        <f aca="false">IF(D155="","",IF(E155="",D155,IFERROR(D155*INDEX(Rates!$B$5:$B$14,MATCH(E155,Rates!$A$5:$A$14,0)),"Add rate")))</f>
        <v/>
      </c>
      <c r="H155" s="34"/>
    </row>
    <row r="156" customFormat="false" ht="15" hidden="false" customHeight="false" outlineLevel="0" collapsed="false">
      <c r="A156" s="38"/>
      <c r="B156" s="34"/>
      <c r="C156" s="34"/>
      <c r="D156" s="35"/>
      <c r="E156" s="34"/>
      <c r="F156" s="34"/>
      <c r="G156" s="21" t="str">
        <f aca="false">IF(D156="","",IF(E156="",D156,IFERROR(D156*INDEX(Rates!$B$5:$B$14,MATCH(E156,Rates!$A$5:$A$14,0)),"Add rate")))</f>
        <v/>
      </c>
      <c r="H156" s="34"/>
    </row>
    <row r="157" customFormat="false" ht="15" hidden="false" customHeight="false" outlineLevel="0" collapsed="false">
      <c r="A157" s="38"/>
      <c r="B157" s="34"/>
      <c r="C157" s="34"/>
      <c r="D157" s="35"/>
      <c r="E157" s="34"/>
      <c r="F157" s="34"/>
      <c r="G157" s="21" t="str">
        <f aca="false">IF(D157="","",IF(E157="",D157,IFERROR(D157*INDEX(Rates!$B$5:$B$14,MATCH(E157,Rates!$A$5:$A$14,0)),"Add rate")))</f>
        <v/>
      </c>
      <c r="H157" s="34"/>
    </row>
    <row r="158" customFormat="false" ht="15" hidden="false" customHeight="false" outlineLevel="0" collapsed="false">
      <c r="A158" s="38"/>
      <c r="B158" s="34"/>
      <c r="C158" s="34"/>
      <c r="D158" s="35"/>
      <c r="E158" s="34"/>
      <c r="F158" s="34"/>
      <c r="G158" s="21" t="str">
        <f aca="false">IF(D158="","",IF(E158="",D158,IFERROR(D158*INDEX(Rates!$B$5:$B$14,MATCH(E158,Rates!$A$5:$A$14,0)),"Add rate")))</f>
        <v/>
      </c>
      <c r="H158" s="34"/>
    </row>
    <row r="159" customFormat="false" ht="15" hidden="false" customHeight="false" outlineLevel="0" collapsed="false">
      <c r="A159" s="38"/>
      <c r="B159" s="34"/>
      <c r="C159" s="34"/>
      <c r="D159" s="35"/>
      <c r="E159" s="34"/>
      <c r="F159" s="34"/>
      <c r="G159" s="21" t="str">
        <f aca="false">IF(D159="","",IF(E159="",D159,IFERROR(D159*INDEX(Rates!$B$5:$B$14,MATCH(E159,Rates!$A$5:$A$14,0)),"Add rate")))</f>
        <v/>
      </c>
      <c r="H159" s="34"/>
    </row>
    <row r="160" customFormat="false" ht="15" hidden="false" customHeight="false" outlineLevel="0" collapsed="false">
      <c r="A160" s="38"/>
      <c r="B160" s="34"/>
      <c r="C160" s="34"/>
      <c r="D160" s="35"/>
      <c r="E160" s="34"/>
      <c r="F160" s="34"/>
      <c r="G160" s="21" t="str">
        <f aca="false">IF(D160="","",IF(E160="",D160,IFERROR(D160*INDEX(Rates!$B$5:$B$14,MATCH(E160,Rates!$A$5:$A$14,0)),"Add rate")))</f>
        <v/>
      </c>
      <c r="H160" s="34"/>
    </row>
    <row r="161" customFormat="false" ht="15" hidden="false" customHeight="false" outlineLevel="0" collapsed="false">
      <c r="A161" s="38"/>
      <c r="B161" s="34"/>
      <c r="C161" s="34"/>
      <c r="D161" s="35"/>
      <c r="E161" s="34"/>
      <c r="F161" s="34"/>
      <c r="G161" s="21" t="str">
        <f aca="false">IF(D161="","",IF(E161="",D161,IFERROR(D161*INDEX(Rates!$B$5:$B$14,MATCH(E161,Rates!$A$5:$A$14,0)),"Add rate")))</f>
        <v/>
      </c>
      <c r="H161" s="34"/>
    </row>
    <row r="162" customFormat="false" ht="15" hidden="false" customHeight="false" outlineLevel="0" collapsed="false">
      <c r="A162" s="38"/>
      <c r="B162" s="34"/>
      <c r="C162" s="34"/>
      <c r="D162" s="35"/>
      <c r="E162" s="34"/>
      <c r="F162" s="34"/>
      <c r="G162" s="21" t="str">
        <f aca="false">IF(D162="","",IF(E162="",D162,IFERROR(D162*INDEX(Rates!$B$5:$B$14,MATCH(E162,Rates!$A$5:$A$14,0)),"Add rate")))</f>
        <v/>
      </c>
      <c r="H162" s="34"/>
    </row>
    <row r="163" customFormat="false" ht="15" hidden="false" customHeight="false" outlineLevel="0" collapsed="false">
      <c r="A163" s="38"/>
      <c r="B163" s="34"/>
      <c r="C163" s="34"/>
      <c r="D163" s="35"/>
      <c r="E163" s="34"/>
      <c r="F163" s="34"/>
      <c r="G163" s="21" t="str">
        <f aca="false">IF(D163="","",IF(E163="",D163,IFERROR(D163*INDEX(Rates!$B$5:$B$14,MATCH(E163,Rates!$A$5:$A$14,0)),"Add rate")))</f>
        <v/>
      </c>
      <c r="H163" s="34"/>
    </row>
    <row r="164" customFormat="false" ht="15" hidden="false" customHeight="false" outlineLevel="0" collapsed="false">
      <c r="A164" s="38"/>
      <c r="B164" s="34"/>
      <c r="C164" s="34"/>
      <c r="D164" s="35"/>
      <c r="E164" s="34"/>
      <c r="F164" s="34"/>
      <c r="G164" s="21" t="str">
        <f aca="false">IF(D164="","",IF(E164="",D164,IFERROR(D164*INDEX(Rates!$B$5:$B$14,MATCH(E164,Rates!$A$5:$A$14,0)),"Add rate")))</f>
        <v/>
      </c>
      <c r="H164" s="34"/>
    </row>
    <row r="165" customFormat="false" ht="15" hidden="false" customHeight="false" outlineLevel="0" collapsed="false">
      <c r="A165" s="38"/>
      <c r="B165" s="34"/>
      <c r="C165" s="34"/>
      <c r="D165" s="35"/>
      <c r="E165" s="34"/>
      <c r="F165" s="34"/>
      <c r="G165" s="21" t="str">
        <f aca="false">IF(D165="","",IF(E165="",D165,IFERROR(D165*INDEX(Rates!$B$5:$B$14,MATCH(E165,Rates!$A$5:$A$14,0)),"Add rate")))</f>
        <v/>
      </c>
      <c r="H165" s="34"/>
    </row>
    <row r="166" customFormat="false" ht="15" hidden="false" customHeight="false" outlineLevel="0" collapsed="false">
      <c r="A166" s="38"/>
      <c r="B166" s="34"/>
      <c r="C166" s="34"/>
      <c r="D166" s="35"/>
      <c r="E166" s="34"/>
      <c r="F166" s="34"/>
      <c r="G166" s="21" t="str">
        <f aca="false">IF(D166="","",IF(E166="",D166,IFERROR(D166*INDEX(Rates!$B$5:$B$14,MATCH(E166,Rates!$A$5:$A$14,0)),"Add rate")))</f>
        <v/>
      </c>
      <c r="H166" s="34"/>
    </row>
    <row r="167" customFormat="false" ht="15" hidden="false" customHeight="false" outlineLevel="0" collapsed="false">
      <c r="A167" s="38"/>
      <c r="B167" s="34"/>
      <c r="C167" s="34"/>
      <c r="D167" s="35"/>
      <c r="E167" s="34"/>
      <c r="F167" s="34"/>
      <c r="G167" s="21" t="str">
        <f aca="false">IF(D167="","",IF(E167="",D167,IFERROR(D167*INDEX(Rates!$B$5:$B$14,MATCH(E167,Rates!$A$5:$A$14,0)),"Add rate")))</f>
        <v/>
      </c>
      <c r="H167" s="34"/>
    </row>
    <row r="168" customFormat="false" ht="15" hidden="false" customHeight="false" outlineLevel="0" collapsed="false">
      <c r="A168" s="38"/>
      <c r="B168" s="34"/>
      <c r="C168" s="34"/>
      <c r="D168" s="35"/>
      <c r="E168" s="34"/>
      <c r="F168" s="34"/>
      <c r="G168" s="21" t="str">
        <f aca="false">IF(D168="","",IF(E168="",D168,IFERROR(D168*INDEX(Rates!$B$5:$B$14,MATCH(E168,Rates!$A$5:$A$14,0)),"Add rate")))</f>
        <v/>
      </c>
      <c r="H168" s="34"/>
    </row>
    <row r="169" customFormat="false" ht="15" hidden="false" customHeight="false" outlineLevel="0" collapsed="false">
      <c r="A169" s="38"/>
      <c r="B169" s="34"/>
      <c r="C169" s="34"/>
      <c r="D169" s="35"/>
      <c r="E169" s="34"/>
      <c r="F169" s="34"/>
      <c r="G169" s="21" t="str">
        <f aca="false">IF(D169="","",IF(E169="",D169,IFERROR(D169*INDEX(Rates!$B$5:$B$14,MATCH(E169,Rates!$A$5:$A$14,0)),"Add rate")))</f>
        <v/>
      </c>
      <c r="H169" s="34"/>
    </row>
    <row r="170" customFormat="false" ht="15" hidden="false" customHeight="false" outlineLevel="0" collapsed="false">
      <c r="A170" s="38"/>
      <c r="B170" s="34"/>
      <c r="C170" s="34"/>
      <c r="D170" s="35"/>
      <c r="E170" s="34"/>
      <c r="F170" s="34"/>
      <c r="G170" s="21" t="str">
        <f aca="false">IF(D170="","",IF(E170="",D170,IFERROR(D170*INDEX(Rates!$B$5:$B$14,MATCH(E170,Rates!$A$5:$A$14,0)),"Add rate")))</f>
        <v/>
      </c>
      <c r="H170" s="34"/>
    </row>
    <row r="171" customFormat="false" ht="15" hidden="false" customHeight="false" outlineLevel="0" collapsed="false">
      <c r="A171" s="38"/>
      <c r="B171" s="34"/>
      <c r="C171" s="34"/>
      <c r="D171" s="35"/>
      <c r="E171" s="34"/>
      <c r="F171" s="34"/>
      <c r="G171" s="21" t="str">
        <f aca="false">IF(D171="","",IF(E171="",D171,IFERROR(D171*INDEX(Rates!$B$5:$B$14,MATCH(E171,Rates!$A$5:$A$14,0)),"Add rate")))</f>
        <v/>
      </c>
      <c r="H171" s="34"/>
    </row>
    <row r="172" customFormat="false" ht="15" hidden="false" customHeight="false" outlineLevel="0" collapsed="false">
      <c r="A172" s="38"/>
      <c r="B172" s="34"/>
      <c r="C172" s="34"/>
      <c r="D172" s="35"/>
      <c r="E172" s="34"/>
      <c r="F172" s="34"/>
      <c r="G172" s="21" t="str">
        <f aca="false">IF(D172="","",IF(E172="",D172,IFERROR(D172*INDEX(Rates!$B$5:$B$14,MATCH(E172,Rates!$A$5:$A$14,0)),"Add rate")))</f>
        <v/>
      </c>
      <c r="H172" s="34"/>
    </row>
    <row r="173" customFormat="false" ht="15" hidden="false" customHeight="false" outlineLevel="0" collapsed="false">
      <c r="A173" s="38"/>
      <c r="B173" s="34"/>
      <c r="C173" s="34"/>
      <c r="D173" s="35"/>
      <c r="E173" s="34"/>
      <c r="F173" s="34"/>
      <c r="G173" s="21" t="str">
        <f aca="false">IF(D173="","",IF(E173="",D173,IFERROR(D173*INDEX(Rates!$B$5:$B$14,MATCH(E173,Rates!$A$5:$A$14,0)),"Add rate")))</f>
        <v/>
      </c>
      <c r="H173" s="34"/>
    </row>
    <row r="174" customFormat="false" ht="15" hidden="false" customHeight="false" outlineLevel="0" collapsed="false">
      <c r="A174" s="38"/>
      <c r="B174" s="34"/>
      <c r="C174" s="34"/>
      <c r="D174" s="35"/>
      <c r="E174" s="34"/>
      <c r="F174" s="34"/>
      <c r="G174" s="21" t="str">
        <f aca="false">IF(D174="","",IF(E174="",D174,IFERROR(D174*INDEX(Rates!$B$5:$B$14,MATCH(E174,Rates!$A$5:$A$14,0)),"Add rate")))</f>
        <v/>
      </c>
      <c r="H174" s="34"/>
    </row>
    <row r="175" customFormat="false" ht="15" hidden="false" customHeight="false" outlineLevel="0" collapsed="false">
      <c r="A175" s="38"/>
      <c r="B175" s="34"/>
      <c r="C175" s="34"/>
      <c r="D175" s="35"/>
      <c r="E175" s="34"/>
      <c r="F175" s="34"/>
      <c r="G175" s="21" t="str">
        <f aca="false">IF(D175="","",IF(E175="",D175,IFERROR(D175*INDEX(Rates!$B$5:$B$14,MATCH(E175,Rates!$A$5:$A$14,0)),"Add rate")))</f>
        <v/>
      </c>
      <c r="H175" s="34"/>
    </row>
    <row r="176" customFormat="false" ht="15" hidden="false" customHeight="false" outlineLevel="0" collapsed="false">
      <c r="A176" s="38"/>
      <c r="B176" s="34"/>
      <c r="C176" s="34"/>
      <c r="D176" s="35"/>
      <c r="E176" s="34"/>
      <c r="F176" s="34"/>
      <c r="G176" s="21" t="str">
        <f aca="false">IF(D176="","",IF(E176="",D176,IFERROR(D176*INDEX(Rates!$B$5:$B$14,MATCH(E176,Rates!$A$5:$A$14,0)),"Add rate")))</f>
        <v/>
      </c>
      <c r="H176" s="34"/>
    </row>
    <row r="177" customFormat="false" ht="15" hidden="false" customHeight="false" outlineLevel="0" collapsed="false">
      <c r="A177" s="38"/>
      <c r="B177" s="34"/>
      <c r="C177" s="34"/>
      <c r="D177" s="35"/>
      <c r="E177" s="34"/>
      <c r="F177" s="34"/>
      <c r="G177" s="21" t="str">
        <f aca="false">IF(D177="","",IF(E177="",D177,IFERROR(D177*INDEX(Rates!$B$5:$B$14,MATCH(E177,Rates!$A$5:$A$14,0)),"Add rate")))</f>
        <v/>
      </c>
      <c r="H177" s="34"/>
    </row>
    <row r="178" customFormat="false" ht="15" hidden="false" customHeight="false" outlineLevel="0" collapsed="false">
      <c r="A178" s="38"/>
      <c r="B178" s="34"/>
      <c r="C178" s="34"/>
      <c r="D178" s="35"/>
      <c r="E178" s="34"/>
      <c r="F178" s="34"/>
      <c r="G178" s="21" t="str">
        <f aca="false">IF(D178="","",IF(E178="",D178,IFERROR(D178*INDEX(Rates!$B$5:$B$14,MATCH(E178,Rates!$A$5:$A$14,0)),"Add rate")))</f>
        <v/>
      </c>
      <c r="H178" s="34"/>
    </row>
    <row r="179" customFormat="false" ht="15" hidden="false" customHeight="false" outlineLevel="0" collapsed="false">
      <c r="A179" s="38"/>
      <c r="B179" s="34"/>
      <c r="C179" s="34"/>
      <c r="D179" s="35"/>
      <c r="E179" s="34"/>
      <c r="F179" s="34"/>
      <c r="G179" s="21" t="str">
        <f aca="false">IF(D179="","",IF(E179="",D179,IFERROR(D179*INDEX(Rates!$B$5:$B$14,MATCH(E179,Rates!$A$5:$A$14,0)),"Add rate")))</f>
        <v/>
      </c>
      <c r="H179" s="34"/>
    </row>
    <row r="180" customFormat="false" ht="15" hidden="false" customHeight="false" outlineLevel="0" collapsed="false">
      <c r="A180" s="38"/>
      <c r="B180" s="34"/>
      <c r="C180" s="34"/>
      <c r="D180" s="35"/>
      <c r="E180" s="34"/>
      <c r="F180" s="34"/>
      <c r="G180" s="21" t="str">
        <f aca="false">IF(D180="","",IF(E180="",D180,IFERROR(D180*INDEX(Rates!$B$5:$B$14,MATCH(E180,Rates!$A$5:$A$14,0)),"Add rate")))</f>
        <v/>
      </c>
      <c r="H180" s="34"/>
    </row>
    <row r="181" customFormat="false" ht="15" hidden="false" customHeight="false" outlineLevel="0" collapsed="false">
      <c r="A181" s="38"/>
      <c r="B181" s="34"/>
      <c r="C181" s="34"/>
      <c r="D181" s="35"/>
      <c r="E181" s="34"/>
      <c r="F181" s="34"/>
      <c r="G181" s="21" t="str">
        <f aca="false">IF(D181="","",IF(E181="",D181,IFERROR(D181*INDEX(Rates!$B$5:$B$14,MATCH(E181,Rates!$A$5:$A$14,0)),"Add rate")))</f>
        <v/>
      </c>
      <c r="H181" s="34"/>
    </row>
    <row r="182" customFormat="false" ht="15" hidden="false" customHeight="false" outlineLevel="0" collapsed="false">
      <c r="A182" s="38"/>
      <c r="B182" s="34"/>
      <c r="C182" s="34"/>
      <c r="D182" s="35"/>
      <c r="E182" s="34"/>
      <c r="F182" s="34"/>
      <c r="G182" s="21" t="str">
        <f aca="false">IF(D182="","",IF(E182="",D182,IFERROR(D182*INDEX(Rates!$B$5:$B$14,MATCH(E182,Rates!$A$5:$A$14,0)),"Add rate")))</f>
        <v/>
      </c>
      <c r="H182" s="34"/>
    </row>
    <row r="183" customFormat="false" ht="15" hidden="false" customHeight="false" outlineLevel="0" collapsed="false">
      <c r="A183" s="38"/>
      <c r="B183" s="34"/>
      <c r="C183" s="34"/>
      <c r="D183" s="35"/>
      <c r="E183" s="34"/>
      <c r="F183" s="34"/>
      <c r="G183" s="21" t="str">
        <f aca="false">IF(D183="","",IF(E183="",D183,IFERROR(D183*INDEX(Rates!$B$5:$B$14,MATCH(E183,Rates!$A$5:$A$14,0)),"Add rate")))</f>
        <v/>
      </c>
      <c r="H183" s="34"/>
    </row>
    <row r="184" customFormat="false" ht="15" hidden="false" customHeight="false" outlineLevel="0" collapsed="false">
      <c r="A184" s="38"/>
      <c r="B184" s="34"/>
      <c r="C184" s="34"/>
      <c r="D184" s="35"/>
      <c r="E184" s="34"/>
      <c r="F184" s="34"/>
      <c r="G184" s="21" t="str">
        <f aca="false">IF(D184="","",IF(E184="",D184,IFERROR(D184*INDEX(Rates!$B$5:$B$14,MATCH(E184,Rates!$A$5:$A$14,0)),"Add rate")))</f>
        <v/>
      </c>
      <c r="H184" s="34"/>
    </row>
    <row r="185" customFormat="false" ht="15" hidden="false" customHeight="false" outlineLevel="0" collapsed="false">
      <c r="A185" s="38"/>
      <c r="B185" s="34"/>
      <c r="C185" s="34"/>
      <c r="D185" s="35"/>
      <c r="E185" s="34"/>
      <c r="F185" s="34"/>
      <c r="G185" s="21" t="str">
        <f aca="false">IF(D185="","",IF(E185="",D185,IFERROR(D185*INDEX(Rates!$B$5:$B$14,MATCH(E185,Rates!$A$5:$A$14,0)),"Add rate")))</f>
        <v/>
      </c>
      <c r="H185" s="34"/>
    </row>
    <row r="186" customFormat="false" ht="15" hidden="false" customHeight="false" outlineLevel="0" collapsed="false">
      <c r="A186" s="38"/>
      <c r="B186" s="34"/>
      <c r="C186" s="34"/>
      <c r="D186" s="35"/>
      <c r="E186" s="34"/>
      <c r="F186" s="34"/>
      <c r="G186" s="21" t="str">
        <f aca="false">IF(D186="","",IF(E186="",D186,IFERROR(D186*INDEX(Rates!$B$5:$B$14,MATCH(E186,Rates!$A$5:$A$14,0)),"Add rate")))</f>
        <v/>
      </c>
      <c r="H186" s="34"/>
    </row>
    <row r="187" customFormat="false" ht="15" hidden="false" customHeight="false" outlineLevel="0" collapsed="false">
      <c r="A187" s="38"/>
      <c r="B187" s="34"/>
      <c r="C187" s="34"/>
      <c r="D187" s="35"/>
      <c r="E187" s="34"/>
      <c r="F187" s="34"/>
      <c r="G187" s="21" t="str">
        <f aca="false">IF(D187="","",IF(E187="",D187,IFERROR(D187*INDEX(Rates!$B$5:$B$14,MATCH(E187,Rates!$A$5:$A$14,0)),"Add rate")))</f>
        <v/>
      </c>
      <c r="H187" s="34"/>
    </row>
    <row r="188" customFormat="false" ht="15" hidden="false" customHeight="false" outlineLevel="0" collapsed="false">
      <c r="A188" s="38"/>
      <c r="B188" s="34"/>
      <c r="C188" s="34"/>
      <c r="D188" s="35"/>
      <c r="E188" s="34"/>
      <c r="F188" s="34"/>
      <c r="G188" s="21" t="str">
        <f aca="false">IF(D188="","",IF(E188="",D188,IFERROR(D188*INDEX(Rates!$B$5:$B$14,MATCH(E188,Rates!$A$5:$A$14,0)),"Add rate")))</f>
        <v/>
      </c>
      <c r="H188" s="34"/>
    </row>
    <row r="189" customFormat="false" ht="15" hidden="false" customHeight="false" outlineLevel="0" collapsed="false">
      <c r="A189" s="38"/>
      <c r="B189" s="34"/>
      <c r="C189" s="34"/>
      <c r="D189" s="35"/>
      <c r="E189" s="34"/>
      <c r="F189" s="34"/>
      <c r="G189" s="21" t="str">
        <f aca="false">IF(D189="","",IF(E189="",D189,IFERROR(D189*INDEX(Rates!$B$5:$B$14,MATCH(E189,Rates!$A$5:$A$14,0)),"Add rate")))</f>
        <v/>
      </c>
      <c r="H189" s="34"/>
    </row>
    <row r="190" customFormat="false" ht="15" hidden="false" customHeight="false" outlineLevel="0" collapsed="false">
      <c r="A190" s="38"/>
      <c r="B190" s="34"/>
      <c r="C190" s="34"/>
      <c r="D190" s="35"/>
      <c r="E190" s="34"/>
      <c r="F190" s="34"/>
      <c r="G190" s="21" t="str">
        <f aca="false">IF(D190="","",IF(E190="",D190,IFERROR(D190*INDEX(Rates!$B$5:$B$14,MATCH(E190,Rates!$A$5:$A$14,0)),"Add rate")))</f>
        <v/>
      </c>
      <c r="H190" s="34"/>
    </row>
    <row r="191" customFormat="false" ht="15" hidden="false" customHeight="false" outlineLevel="0" collapsed="false">
      <c r="A191" s="38"/>
      <c r="B191" s="34"/>
      <c r="C191" s="34"/>
      <c r="D191" s="35"/>
      <c r="E191" s="34"/>
      <c r="F191" s="34"/>
      <c r="G191" s="21" t="str">
        <f aca="false">IF(D191="","",IF(E191="",D191,IFERROR(D191*INDEX(Rates!$B$5:$B$14,MATCH(E191,Rates!$A$5:$A$14,0)),"Add rate")))</f>
        <v/>
      </c>
      <c r="H191" s="34"/>
    </row>
    <row r="192" customFormat="false" ht="15" hidden="false" customHeight="false" outlineLevel="0" collapsed="false">
      <c r="A192" s="38"/>
      <c r="B192" s="34"/>
      <c r="C192" s="34"/>
      <c r="D192" s="35"/>
      <c r="E192" s="34"/>
      <c r="F192" s="34"/>
      <c r="G192" s="21" t="str">
        <f aca="false">IF(D192="","",IF(E192="",D192,IFERROR(D192*INDEX(Rates!$B$5:$B$14,MATCH(E192,Rates!$A$5:$A$14,0)),"Add rate")))</f>
        <v/>
      </c>
      <c r="H192" s="34"/>
    </row>
    <row r="193" customFormat="false" ht="15" hidden="false" customHeight="false" outlineLevel="0" collapsed="false">
      <c r="A193" s="38"/>
      <c r="B193" s="34"/>
      <c r="C193" s="34"/>
      <c r="D193" s="35"/>
      <c r="E193" s="34"/>
      <c r="F193" s="34"/>
      <c r="G193" s="21" t="str">
        <f aca="false">IF(D193="","",IF(E193="",D193,IFERROR(D193*INDEX(Rates!$B$5:$B$14,MATCH(E193,Rates!$A$5:$A$14,0)),"Add rate")))</f>
        <v/>
      </c>
      <c r="H193" s="34"/>
    </row>
    <row r="194" customFormat="false" ht="15" hidden="false" customHeight="false" outlineLevel="0" collapsed="false">
      <c r="A194" s="38"/>
      <c r="B194" s="34"/>
      <c r="C194" s="34"/>
      <c r="D194" s="35"/>
      <c r="E194" s="34"/>
      <c r="F194" s="34"/>
      <c r="G194" s="21" t="str">
        <f aca="false">IF(D194="","",IF(E194="",D194,IFERROR(D194*INDEX(Rates!$B$5:$B$14,MATCH(E194,Rates!$A$5:$A$14,0)),"Add rate")))</f>
        <v/>
      </c>
      <c r="H194" s="34"/>
    </row>
    <row r="195" customFormat="false" ht="15" hidden="false" customHeight="false" outlineLevel="0" collapsed="false">
      <c r="A195" s="38"/>
      <c r="B195" s="34"/>
      <c r="C195" s="34"/>
      <c r="D195" s="35"/>
      <c r="E195" s="34"/>
      <c r="F195" s="34"/>
      <c r="G195" s="21" t="str">
        <f aca="false">IF(D195="","",IF(E195="",D195,IFERROR(D195*INDEX(Rates!$B$5:$B$14,MATCH(E195,Rates!$A$5:$A$14,0)),"Add rate")))</f>
        <v/>
      </c>
      <c r="H195" s="34"/>
    </row>
    <row r="196" customFormat="false" ht="15" hidden="false" customHeight="false" outlineLevel="0" collapsed="false">
      <c r="A196" s="38"/>
      <c r="B196" s="34"/>
      <c r="C196" s="34"/>
      <c r="D196" s="35"/>
      <c r="E196" s="34"/>
      <c r="F196" s="34"/>
      <c r="G196" s="21" t="str">
        <f aca="false">IF(D196="","",IF(E196="",D196,IFERROR(D196*INDEX(Rates!$B$5:$B$14,MATCH(E196,Rates!$A$5:$A$14,0)),"Add rate")))</f>
        <v/>
      </c>
      <c r="H196" s="34"/>
    </row>
    <row r="197" customFormat="false" ht="15" hidden="false" customHeight="false" outlineLevel="0" collapsed="false">
      <c r="A197" s="38"/>
      <c r="B197" s="34"/>
      <c r="C197" s="34"/>
      <c r="D197" s="35"/>
      <c r="E197" s="34"/>
      <c r="F197" s="34"/>
      <c r="G197" s="21" t="str">
        <f aca="false">IF(D197="","",IF(E197="",D197,IFERROR(D197*INDEX(Rates!$B$5:$B$14,MATCH(E197,Rates!$A$5:$A$14,0)),"Add rate")))</f>
        <v/>
      </c>
      <c r="H197" s="34"/>
    </row>
    <row r="198" customFormat="false" ht="15" hidden="false" customHeight="false" outlineLevel="0" collapsed="false">
      <c r="A198" s="38"/>
      <c r="B198" s="34"/>
      <c r="C198" s="34"/>
      <c r="D198" s="35"/>
      <c r="E198" s="34"/>
      <c r="F198" s="34"/>
      <c r="G198" s="21" t="str">
        <f aca="false">IF(D198="","",IF(E198="",D198,IFERROR(D198*INDEX(Rates!$B$5:$B$14,MATCH(E198,Rates!$A$5:$A$14,0)),"Add rate")))</f>
        <v/>
      </c>
      <c r="H198" s="34"/>
    </row>
    <row r="199" customFormat="false" ht="15" hidden="false" customHeight="false" outlineLevel="0" collapsed="false">
      <c r="A199" s="38"/>
      <c r="B199" s="34"/>
      <c r="C199" s="34"/>
      <c r="D199" s="35"/>
      <c r="E199" s="34"/>
      <c r="F199" s="34"/>
      <c r="G199" s="21" t="str">
        <f aca="false">IF(D199="","",IF(E199="",D199,IFERROR(D199*INDEX(Rates!$B$5:$B$14,MATCH(E199,Rates!$A$5:$A$14,0)),"Add rate")))</f>
        <v/>
      </c>
      <c r="H199" s="34"/>
    </row>
    <row r="200" customFormat="false" ht="15" hidden="false" customHeight="false" outlineLevel="0" collapsed="false">
      <c r="A200" s="38"/>
      <c r="B200" s="34"/>
      <c r="C200" s="34"/>
      <c r="D200" s="35"/>
      <c r="E200" s="34"/>
      <c r="F200" s="34"/>
      <c r="G200" s="21" t="str">
        <f aca="false">IF(D200="","",IF(E200="",D200,IFERROR(D200*INDEX(Rates!$B$5:$B$14,MATCH(E200,Rates!$A$5:$A$14,0)),"Add rate")))</f>
        <v/>
      </c>
      <c r="H200" s="34"/>
    </row>
    <row r="201" customFormat="false" ht="15" hidden="false" customHeight="false" outlineLevel="0" collapsed="false">
      <c r="A201" s="38"/>
      <c r="B201" s="34"/>
      <c r="C201" s="34"/>
      <c r="D201" s="35"/>
      <c r="E201" s="34"/>
      <c r="F201" s="34"/>
      <c r="G201" s="21" t="str">
        <f aca="false">IF(D201="","",IF(E201="",D201,IFERROR(D201*INDEX(Rates!$B$5:$B$14,MATCH(E201,Rates!$A$5:$A$14,0)),"Add rate")))</f>
        <v/>
      </c>
      <c r="H201" s="34"/>
    </row>
    <row r="202" customFormat="false" ht="15" hidden="false" customHeight="false" outlineLevel="0" collapsed="false">
      <c r="A202" s="38"/>
      <c r="B202" s="34"/>
      <c r="C202" s="34"/>
      <c r="D202" s="35"/>
      <c r="E202" s="34"/>
      <c r="F202" s="34"/>
      <c r="G202" s="21" t="str">
        <f aca="false">IF(D202="","",IF(E202="",D202,IFERROR(D202*INDEX(Rates!$B$5:$B$14,MATCH(E202,Rates!$A$5:$A$14,0)),"Add rate")))</f>
        <v/>
      </c>
      <c r="H202" s="34"/>
    </row>
    <row r="203" customFormat="false" ht="15" hidden="false" customHeight="false" outlineLevel="0" collapsed="false">
      <c r="A203" s="38"/>
      <c r="B203" s="34"/>
      <c r="C203" s="34"/>
      <c r="D203" s="35"/>
      <c r="E203" s="34"/>
      <c r="F203" s="34"/>
      <c r="G203" s="21" t="str">
        <f aca="false">IF(D203="","",IF(E203="",D203,IFERROR(D203*INDEX(Rates!$B$5:$B$14,MATCH(E203,Rates!$A$5:$A$14,0)),"Add rate")))</f>
        <v/>
      </c>
      <c r="H203" s="34"/>
    </row>
    <row r="204" customFormat="false" ht="15" hidden="false" customHeight="false" outlineLevel="0" collapsed="false">
      <c r="A204" s="38"/>
      <c r="B204" s="34"/>
      <c r="C204" s="34"/>
      <c r="D204" s="35"/>
      <c r="E204" s="34"/>
      <c r="F204" s="34"/>
      <c r="G204" s="21" t="str">
        <f aca="false">IF(D204="","",IF(E204="",D204,IFERROR(D204*INDEX(Rates!$B$5:$B$14,MATCH(E204,Rates!$A$5:$A$14,0)),"Add rate")))</f>
        <v/>
      </c>
      <c r="H204" s="34"/>
    </row>
  </sheetData>
  <conditionalFormatting sqref="G5:G204">
    <cfRule type="expression" priority="2" aboveAverage="0" equalAverage="0" bottom="0" percent="0" rank="0" text="" dxfId="0">
      <formula>G5="Add rate"</formula>
    </cfRule>
  </conditionalFormatting>
  <dataValidations count="2">
    <dataValidation allowBlank="true" error="Pick a category from the list" errorStyle="stop" operator="between" showDropDown="false" showErrorMessage="true" showInputMessage="false" sqref="C5:C204" type="list">
      <formula1>Budget!$A$5:$A$14</formula1>
      <formula2>0</formula2>
    </dataValidation>
    <dataValidation allowBlank="true" error="Add this currency on the Rates sheet first" errorStyle="stop" operator="between" showDropDown="false" showErrorMessage="true" showInputMessage="false" sqref="E5:E204" type="list">
      <formula1>Rates!$A$5:$A$14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34"/>
  </cols>
  <sheetData>
    <row r="1" customFormat="false" ht="19.7" hidden="false" customHeight="false" outlineLevel="0" collapsed="false">
      <c r="A1" s="16" t="s">
        <v>187</v>
      </c>
    </row>
    <row r="2" customFormat="false" ht="15" hidden="false" customHeight="false" outlineLevel="0" collapsed="false">
      <c r="A2" s="6" t="s">
        <v>188</v>
      </c>
    </row>
    <row r="3" customFormat="false" ht="15" hidden="false" customHeight="false" outlineLevel="0" collapsed="false">
      <c r="A3" s="6" t="s">
        <v>189</v>
      </c>
    </row>
    <row r="4" customFormat="false" ht="30" hidden="false" customHeight="true" outlineLevel="0" collapsed="false">
      <c r="A4" s="41" t="s">
        <v>190</v>
      </c>
      <c r="B4" s="41" t="s">
        <v>191</v>
      </c>
      <c r="C4" s="41" t="s">
        <v>192</v>
      </c>
    </row>
    <row r="5" customFormat="false" ht="15" hidden="false" customHeight="false" outlineLevel="0" collapsed="false">
      <c r="A5" s="19" t="str">
        <f aca="false">Trip!C11</f>
        <v>EUR</v>
      </c>
      <c r="B5" s="42" t="n">
        <v>1</v>
      </c>
      <c r="C5" s="43" t="s">
        <v>193</v>
      </c>
    </row>
    <row r="6" customFormat="false" ht="15" hidden="false" customHeight="false" outlineLevel="0" collapsed="false">
      <c r="A6" s="31" t="s">
        <v>194</v>
      </c>
      <c r="B6" s="44" t="n">
        <v>0.92</v>
      </c>
      <c r="C6" s="43" t="s">
        <v>195</v>
      </c>
    </row>
    <row r="7" customFormat="false" ht="15" hidden="false" customHeight="false" outlineLevel="0" collapsed="false">
      <c r="A7" s="31" t="s">
        <v>114</v>
      </c>
      <c r="B7" s="44" t="n">
        <v>0.25</v>
      </c>
      <c r="C7" s="43" t="s">
        <v>195</v>
      </c>
    </row>
    <row r="8" customFormat="false" ht="15" hidden="false" customHeight="false" outlineLevel="0" collapsed="false">
      <c r="A8" s="31" t="s">
        <v>196</v>
      </c>
      <c r="B8" s="44" t="n">
        <v>1.17</v>
      </c>
      <c r="C8" s="43" t="s">
        <v>195</v>
      </c>
    </row>
    <row r="9" customFormat="false" ht="15" hidden="false" customHeight="false" outlineLevel="0" collapsed="false">
      <c r="A9" s="31" t="s">
        <v>197</v>
      </c>
      <c r="B9" s="44" t="n">
        <v>1.05</v>
      </c>
      <c r="C9" s="43" t="s">
        <v>195</v>
      </c>
    </row>
    <row r="10" customFormat="false" ht="15" hidden="false" customHeight="false" outlineLevel="0" collapsed="false">
      <c r="A10" s="31" t="s">
        <v>198</v>
      </c>
      <c r="B10" s="44" t="n">
        <v>0.02</v>
      </c>
      <c r="C10" s="43" t="s">
        <v>195</v>
      </c>
    </row>
    <row r="11" customFormat="false" ht="15" hidden="false" customHeight="false" outlineLevel="0" collapsed="false">
      <c r="A11" s="31"/>
      <c r="B11" s="44"/>
      <c r="C11" s="43"/>
    </row>
    <row r="12" customFormat="false" ht="15" hidden="false" customHeight="false" outlineLevel="0" collapsed="false">
      <c r="A12" s="31"/>
      <c r="B12" s="44"/>
      <c r="C12" s="43"/>
    </row>
    <row r="13" customFormat="false" ht="15" hidden="false" customHeight="false" outlineLevel="0" collapsed="false">
      <c r="A13" s="31"/>
      <c r="B13" s="44"/>
      <c r="C13" s="43"/>
    </row>
    <row r="14" customFormat="false" ht="15" hidden="false" customHeight="false" outlineLevel="0" collapsed="false">
      <c r="A14" s="31"/>
      <c r="B14" s="44"/>
      <c r="C14" s="4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2026-10-05T14:49:52Z</dcterms:created>
  <dc:creator>openpyxl</dc:creator>
  <dc:description/>
  <dc:language>en-US</dc:language>
  <cp:lastModifiedBy/>
  <dcterms:modified xsi:type="dcterms:W3CDTF">2026-10-05T14:49:54Z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